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6.xml" ContentType="application/vnd.ms-excel.controlproperties+xml"/>
  <Override PartName="/xl/ctrlProps/ctrlProp5.xml" ContentType="application/vnd.ms-excel.controlproperties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ctrlProps/ctrlProp4.xml" ContentType="application/vnd.ms-excel.controlproperties+xml"/>
  <Override PartName="/xl/ctrlProps/ctrlProp3.xml" ContentType="application/vnd.ms-excel.controlpropertie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0" yWindow="0" windowWidth="4110" windowHeight="5475" tabRatio="963" activeTab="19"/>
  </bookViews>
  <sheets>
    <sheet name="Извештаи" sheetId="42" r:id="rId1"/>
    <sheet name="1.1." sheetId="2" r:id="rId2"/>
    <sheet name="1.2." sheetId="3" r:id="rId3"/>
    <sheet name="2." sheetId="4" r:id="rId4"/>
    <sheet name="3." sheetId="5" r:id="rId5"/>
    <sheet name="4.1." sheetId="6" r:id="rId6"/>
    <sheet name="4.2." sheetId="7" r:id="rId7"/>
    <sheet name="5." sheetId="8" r:id="rId8"/>
    <sheet name="6." sheetId="9" r:id="rId9"/>
    <sheet name="7." sheetId="10" r:id="rId10"/>
    <sheet name="8." sheetId="11" r:id="rId11"/>
    <sheet name="9." sheetId="12" r:id="rId12"/>
    <sheet name="10." sheetId="13" r:id="rId13"/>
    <sheet name="ST.1" sheetId="14" r:id="rId14"/>
    <sheet name="ST.2" sheetId="15" r:id="rId15"/>
    <sheet name="ST.3" sheetId="16" r:id="rId16"/>
    <sheet name="ST.4" sheetId="17" r:id="rId17"/>
    <sheet name="ST.5" sheetId="18" r:id="rId18"/>
    <sheet name="ST.6" sheetId="19" r:id="rId19"/>
    <sheet name="ST.7" sheetId="20" r:id="rId20"/>
    <sheet name="ST.8" sheetId="21" r:id="rId21"/>
    <sheet name="ST.9" sheetId="22" r:id="rId22"/>
    <sheet name="ST.10" sheetId="23" r:id="rId23"/>
    <sheet name="ST.11" sheetId="24" r:id="rId24"/>
    <sheet name="ST.12" sheetId="25" r:id="rId25"/>
    <sheet name="ST.13" sheetId="26" r:id="rId26"/>
    <sheet name="ST.14" sheetId="27" r:id="rId27"/>
    <sheet name="ST.15" sheetId="29" r:id="rId28"/>
    <sheet name="ST.16" sheetId="30" r:id="rId29"/>
    <sheet name="ST.17" sheetId="31" r:id="rId30"/>
    <sheet name="ST.18" sheetId="32" r:id="rId31"/>
    <sheet name="ST.19" sheetId="33" r:id="rId32"/>
    <sheet name="ST.20" sheetId="34" r:id="rId33"/>
    <sheet name="ST.21" sheetId="35" r:id="rId34"/>
    <sheet name="ST.22" sheetId="36" r:id="rId35"/>
    <sheet name="ST.23" sheetId="37" r:id="rId36"/>
    <sheet name="ST.24" sheetId="38" r:id="rId37"/>
    <sheet name="ST.25" sheetId="39" r:id="rId38"/>
    <sheet name="11." sheetId="40" r:id="rId39"/>
    <sheet name="Sheet1" sheetId="43" r:id="rId40"/>
  </sheets>
  <definedNames>
    <definedName name="_xlnm.Print_Area" localSheetId="1">'1.1.'!$A$1:$P$299</definedName>
    <definedName name="_xlnm.Print_Area" localSheetId="2">'1.2.'!$A$1:$P$15</definedName>
    <definedName name="_xlnm.Print_Area" localSheetId="10">'8.'!$A$1:$F$9</definedName>
    <definedName name="_xlnm.Print_Area" localSheetId="27">ST.15!$A$1:$G$14</definedName>
    <definedName name="_xlnm.Print_Area" localSheetId="35">ST.23!$A$1:$G$10</definedName>
    <definedName name="_xlnm.Print_Area" localSheetId="17">ST.5!$A$1:$H$35</definedName>
    <definedName name="_xlnm.Print_Area" localSheetId="0">Извештаи!$A$1:$T$35</definedName>
  </definedNames>
  <calcPr calcId="124519"/>
</workbook>
</file>

<file path=xl/calcChain.xml><?xml version="1.0" encoding="utf-8"?>
<calcChain xmlns="http://schemas.openxmlformats.org/spreadsheetml/2006/main">
  <c r="D21" i="40"/>
  <c r="F69" i="8" l="1"/>
  <c r="H9" i="4"/>
  <c r="D7" i="40" s="1"/>
  <c r="F6" i="30"/>
  <c r="E6"/>
  <c r="H35"/>
  <c r="H34"/>
  <c r="H33"/>
  <c r="H32"/>
  <c r="H31"/>
  <c r="H30"/>
  <c r="H29"/>
  <c r="H28"/>
  <c r="H27"/>
  <c r="H26"/>
  <c r="H25"/>
  <c r="H24"/>
  <c r="H23"/>
  <c r="H37"/>
  <c r="H38"/>
  <c r="H39"/>
  <c r="H40"/>
  <c r="F36"/>
  <c r="E36"/>
  <c r="C14" i="13"/>
  <c r="F7" i="23"/>
  <c r="D14" i="13" s="1"/>
  <c r="E7" i="23"/>
  <c r="H6"/>
  <c r="H7" s="1"/>
  <c r="F6"/>
  <c r="H61" i="20"/>
  <c r="H59"/>
  <c r="H60"/>
  <c r="E51"/>
  <c r="H54"/>
  <c r="H55"/>
  <c r="H70"/>
  <c r="H69"/>
  <c r="F106"/>
  <c r="E106"/>
  <c r="F78"/>
  <c r="H88"/>
  <c r="H85"/>
  <c r="H84"/>
  <c r="G552" i="6"/>
  <c r="I552" s="1"/>
  <c r="I24" i="7"/>
  <c r="I538" i="6"/>
  <c r="I539"/>
  <c r="I540"/>
  <c r="I541"/>
  <c r="I542"/>
  <c r="I543"/>
  <c r="I544"/>
  <c r="I545"/>
  <c r="I546"/>
  <c r="I547"/>
  <c r="I548"/>
  <c r="I549"/>
  <c r="I550"/>
  <c r="I551"/>
  <c r="I534"/>
  <c r="I535"/>
  <c r="I536"/>
  <c r="I537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E14" i="13" l="1"/>
  <c r="H36" i="30"/>
  <c r="O286" i="2"/>
  <c r="O252"/>
  <c r="O228"/>
  <c r="O223"/>
  <c r="O224"/>
  <c r="O225"/>
  <c r="O226"/>
  <c r="O227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7"/>
  <c r="O288"/>
  <c r="O289"/>
  <c r="O290"/>
  <c r="O291"/>
  <c r="O292"/>
  <c r="O293"/>
  <c r="F19" i="8" l="1"/>
  <c r="H80" i="20" l="1"/>
  <c r="O222" i="2"/>
  <c r="O221"/>
  <c r="I19" i="7"/>
  <c r="I18"/>
  <c r="I17"/>
  <c r="I16"/>
  <c r="I15"/>
  <c r="I14"/>
  <c r="I13"/>
  <c r="I12"/>
  <c r="I25" s="1"/>
  <c r="I23"/>
  <c r="I22"/>
  <c r="I21"/>
  <c r="I20"/>
  <c r="O220" i="2" l="1"/>
  <c r="F105" i="20" l="1"/>
  <c r="E105"/>
  <c r="H108"/>
  <c r="H109"/>
  <c r="H93" l="1"/>
  <c r="I488" i="6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H107" i="20" l="1"/>
  <c r="H68"/>
  <c r="E6" i="29"/>
  <c r="E14" s="1"/>
  <c r="D19" i="13" s="1"/>
  <c r="D11" i="29"/>
  <c r="D6"/>
  <c r="G8"/>
  <c r="G9"/>
  <c r="G10"/>
  <c r="G7"/>
  <c r="H7" i="30"/>
  <c r="H8"/>
  <c r="H9"/>
  <c r="H10"/>
  <c r="H11"/>
  <c r="H12"/>
  <c r="H13"/>
  <c r="H14"/>
  <c r="H15"/>
  <c r="H16"/>
  <c r="H17"/>
  <c r="H18"/>
  <c r="H19"/>
  <c r="H20"/>
  <c r="H21"/>
  <c r="H22"/>
  <c r="F42"/>
  <c r="D20" i="13" s="1"/>
  <c r="H41" i="30"/>
  <c r="F104" i="20"/>
  <c r="E104"/>
  <c r="H106"/>
  <c r="F77"/>
  <c r="E78"/>
  <c r="E44"/>
  <c r="F24"/>
  <c r="H24"/>
  <c r="E24"/>
  <c r="F20"/>
  <c r="H20"/>
  <c r="E20"/>
  <c r="H16"/>
  <c r="F16"/>
  <c r="E16"/>
  <c r="F5"/>
  <c r="H5"/>
  <c r="E5"/>
  <c r="G6" i="29" l="1"/>
  <c r="D14"/>
  <c r="C19" i="13" s="1"/>
  <c r="E19" s="1"/>
  <c r="H6" i="30"/>
  <c r="H42" s="1"/>
  <c r="E77" i="20"/>
  <c r="H105"/>
  <c r="H104" s="1"/>
  <c r="E42" i="30"/>
  <c r="C20" i="13" s="1"/>
  <c r="E20" s="1"/>
  <c r="H87" i="20"/>
  <c r="H86"/>
  <c r="H90"/>
  <c r="H91"/>
  <c r="H92"/>
  <c r="H89"/>
  <c r="H83"/>
  <c r="H82"/>
  <c r="H81"/>
  <c r="H79"/>
  <c r="F67"/>
  <c r="H67" s="1"/>
  <c r="F66"/>
  <c r="H66" s="1"/>
  <c r="F65"/>
  <c r="H65" s="1"/>
  <c r="F64"/>
  <c r="H64" s="1"/>
  <c r="F63"/>
  <c r="H63" s="1"/>
  <c r="F62"/>
  <c r="H62" s="1"/>
  <c r="H58"/>
  <c r="F57"/>
  <c r="H56"/>
  <c r="H53"/>
  <c r="H52"/>
  <c r="H11" i="27"/>
  <c r="H10"/>
  <c r="F9"/>
  <c r="D18" i="13" s="1"/>
  <c r="E9" i="27"/>
  <c r="C18" i="13" s="1"/>
  <c r="H57" i="20" l="1"/>
  <c r="H51" s="1"/>
  <c r="H44" s="1"/>
  <c r="F51"/>
  <c r="F44" s="1"/>
  <c r="H78"/>
  <c r="H77" s="1"/>
  <c r="H9" i="27"/>
  <c r="E18" i="13" s="1"/>
  <c r="F68" i="8" l="1"/>
  <c r="D7" i="9" s="1"/>
  <c r="F10" i="20"/>
  <c r="F9" s="1"/>
  <c r="F112" s="1"/>
  <c r="E10"/>
  <c r="E9" s="1"/>
  <c r="H12"/>
  <c r="H11"/>
  <c r="F38" i="8"/>
  <c r="F6"/>
  <c r="F5" s="1"/>
  <c r="D5" i="9" s="1"/>
  <c r="F18" i="8" l="1"/>
  <c r="D6" i="9"/>
  <c r="D9" s="1"/>
  <c r="D10" i="40" s="1"/>
  <c r="F129" i="8"/>
  <c r="E112" i="20"/>
  <c r="H112" s="1"/>
  <c r="D11" i="13"/>
  <c r="D30" s="1"/>
  <c r="D15" i="40" s="1"/>
  <c r="D19" s="1"/>
  <c r="H10" i="20"/>
  <c r="H9" s="1"/>
  <c r="C11" i="13" l="1"/>
  <c r="C30" s="1"/>
  <c r="D11" i="40"/>
  <c r="O131" i="2"/>
  <c r="E11" i="13" l="1"/>
  <c r="E30" s="1"/>
  <c r="D16" i="40" s="1"/>
  <c r="D20" s="1"/>
  <c r="O217" i="2"/>
  <c r="O218"/>
  <c r="O219"/>
  <c r="O123"/>
  <c r="O124"/>
  <c r="O125"/>
  <c r="O126"/>
  <c r="O127"/>
  <c r="O128"/>
  <c r="O129"/>
  <c r="O130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I376" i="6" l="1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375"/>
  <c r="O8" i="3" l="1"/>
  <c r="O7"/>
  <c r="O27" i="2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6" i="3"/>
  <c r="O11" s="1"/>
  <c r="F15" s="1"/>
  <c r="O26" i="2"/>
  <c r="O25"/>
  <c r="O24"/>
  <c r="O23"/>
  <c r="O22"/>
  <c r="O21"/>
  <c r="O20"/>
  <c r="E295"/>
  <c r="O10"/>
  <c r="O11"/>
  <c r="O12"/>
  <c r="O13"/>
  <c r="O14"/>
  <c r="O15"/>
  <c r="O16"/>
  <c r="O17"/>
  <c r="O18"/>
  <c r="O19"/>
  <c r="O9"/>
  <c r="O8"/>
  <c r="I557" i="6"/>
  <c r="E11" i="3"/>
  <c r="F13" s="1"/>
  <c r="O295" i="2" l="1"/>
  <c r="D9" i="40"/>
  <c r="D5"/>
  <c r="F297" i="2"/>
  <c r="F299" s="1"/>
  <c r="D17" i="40" l="1"/>
  <c r="D22" s="1"/>
  <c r="D18"/>
  <c r="D23" s="1"/>
</calcChain>
</file>

<file path=xl/sharedStrings.xml><?xml version="1.0" encoding="utf-8"?>
<sst xmlns="http://schemas.openxmlformats.org/spreadsheetml/2006/main" count="5160" uniqueCount="1761">
  <si>
    <t>Адреса на донатор</t>
  </si>
  <si>
    <t>Донација во пари</t>
  </si>
  <si>
    <t>Донација во ствари</t>
  </si>
  <si>
    <t>Донација во услуги</t>
  </si>
  <si>
    <t>Вкупна вредност на донација од донаторот</t>
  </si>
  <si>
    <t>Забелешка</t>
  </si>
  <si>
    <t>Датум на уплата на донацијата</t>
  </si>
  <si>
    <t>Пазарна вредност</t>
  </si>
  <si>
    <t>Вредност по договор</t>
  </si>
  <si>
    <t>Вредност на донација</t>
  </si>
  <si>
    <t>Датум на добивање на донацијата</t>
  </si>
  <si>
    <t>9=7 или 9=(7-8)</t>
  </si>
  <si>
    <t>13=11 или 13=(11-12)</t>
  </si>
  <si>
    <t>15=(5+9+13)</t>
  </si>
  <si>
    <t>Вкупно:</t>
  </si>
  <si>
    <t>Вкупно донации во пари од физички лица (=5):</t>
  </si>
  <si>
    <t xml:space="preserve">1. ПРИХОДИ ОД ДОНАЦИИ ВО ПАРИ, СТВАРИ И УСЛУГИ   </t>
  </si>
  <si>
    <t>1.1. ПРИХОДИ ОД ДОНАЦИИ ВО ПАРИ, СТВАРИ И УСЛУГИ ОД ФИЗИЧКИ ЛИЦА</t>
  </si>
  <si>
    <t>Ред. Број</t>
  </si>
  <si>
    <r>
      <t xml:space="preserve">Име и презиме на </t>
    </r>
    <r>
      <rPr>
        <sz val="9"/>
        <color indexed="8"/>
        <rFont val="StobiSerif Regular"/>
        <family val="3"/>
      </rPr>
      <t>трето</t>
    </r>
    <r>
      <rPr>
        <sz val="9"/>
        <color indexed="8"/>
        <rFont val="StobiSerif Regular"/>
        <family val="3"/>
      </rPr>
      <t xml:space="preserve"> лице кое ја платило услугата која ја искористил учесникот во изборната кампања</t>
    </r>
  </si>
  <si>
    <r>
      <t>Вредност</t>
    </r>
    <r>
      <rPr>
        <sz val="9"/>
        <color indexed="8"/>
        <rFont val="StobiSerif Regular"/>
        <family val="3"/>
      </rPr>
      <t xml:space="preserve"> на донација</t>
    </r>
  </si>
  <si>
    <t>Вкупно донации во пари, ствари и услуги од физички лица (=15):</t>
  </si>
  <si>
    <t>Вкупно донации во ствари и услуги од физички лица (9+13):</t>
  </si>
  <si>
    <t>Назив на донатор</t>
  </si>
  <si>
    <t>Седиште на донатор</t>
  </si>
  <si>
    <r>
      <t xml:space="preserve">Назив на </t>
    </r>
    <r>
      <rPr>
        <sz val="9"/>
        <color indexed="8"/>
        <rFont val="StobiSerif Regular"/>
        <family val="3"/>
      </rPr>
      <t>трето</t>
    </r>
    <r>
      <rPr>
        <sz val="9"/>
        <color indexed="8"/>
        <rFont val="StobiSerif Regular"/>
        <family val="3"/>
      </rPr>
      <t xml:space="preserve"> лице кое ја платило услугата која ја искористил учесникот во изборната кампања</t>
    </r>
  </si>
  <si>
    <t>Износ на донација</t>
  </si>
  <si>
    <t>Фактурирана вредност</t>
  </si>
  <si>
    <t>Вкупно донации во пари од правни лица (=5):</t>
  </si>
  <si>
    <t>Вкупно донации во ствари и услуги од правни лица (9+13):</t>
  </si>
  <si>
    <t>Вкупно донации во пари, ствари и услуги од правни лица (=15):</t>
  </si>
  <si>
    <t>Име и презиме на донатор</t>
  </si>
  <si>
    <t>1.2. ПРИХОДИ ОД ДОНАЦИИ ВО ПАРИ, СТВАРИ И УСЛУГИ ОД ПРАВНИ ЛИЦА</t>
  </si>
  <si>
    <t>Вредност</t>
  </si>
  <si>
    <t>Ред.бр.</t>
  </si>
  <si>
    <t>Приход од членарина на политичката партија на редовна сметка</t>
  </si>
  <si>
    <t>Период во кој е остварена членарината</t>
  </si>
  <si>
    <t>Назив на политичка партија</t>
  </si>
  <si>
    <t>Вид, број и датум на акт за пренесување на членарина</t>
  </si>
  <si>
    <t>Датум на пренос</t>
  </si>
  <si>
    <r>
      <t>Износ</t>
    </r>
    <r>
      <rPr>
        <sz val="10"/>
        <color indexed="8"/>
        <rFont val="StobiSerif Regular"/>
        <family val="3"/>
      </rPr>
      <t xml:space="preserve"> на пренесена членарина</t>
    </r>
  </si>
  <si>
    <r>
      <t xml:space="preserve">Остаток на членарина на </t>
    </r>
    <r>
      <rPr>
        <sz val="10"/>
        <color indexed="8"/>
        <rFont val="StobiSerif Regular"/>
        <family val="3"/>
      </rPr>
      <t>основната сметка</t>
    </r>
  </si>
  <si>
    <t>2. ПРИХОДИ ОД ЧЛЕНАРИНА</t>
  </si>
  <si>
    <t>Ред. бр.</t>
  </si>
  <si>
    <t>Број на основната трансакциска сметка на политичката партија</t>
  </si>
  <si>
    <t>Износ на одобрен кредит</t>
  </si>
  <si>
    <t>Број и датум на договор за кредит</t>
  </si>
  <si>
    <r>
      <t>Износ</t>
    </r>
    <r>
      <rPr>
        <sz val="10"/>
        <color indexed="8"/>
        <rFont val="StobiSerif Regular"/>
        <family val="3"/>
      </rPr>
      <t xml:space="preserve"> на пренесени средства</t>
    </r>
  </si>
  <si>
    <t>3. ПАРИЧНИ СРЕДСТВА ОД КРЕДИТИ НАМЕНЕТИ ЗА ИЗБОРНА КАМПАЊА</t>
  </si>
  <si>
    <t>Број на трансакциска сметка за кредити за изборна кампања на политичката партија</t>
  </si>
  <si>
    <t>Износ на пренесена донација</t>
  </si>
  <si>
    <t>Датум на уплата</t>
  </si>
  <si>
    <t>Износ на уплатена донација</t>
  </si>
  <si>
    <t>Вкупно пренесени донации од физички лица:</t>
  </si>
  <si>
    <t>Донации примени на основната трансакциска сметка на политичката партија</t>
  </si>
  <si>
    <t>4. ДОНАЦИИ ПРЕНЕСЕНИ ОД ОСНОВНАТА ТРАНСАКЦИСКА СМЕТКА НА ПОЛИТИЧКАТА ПАРТИЈА НА ТРАНСАКЦИСКАТА СМЕТКА ЗА ИЗБОРНА КАМПАЊА</t>
  </si>
  <si>
    <t>4.1. ДОНАЦИИ ОД ФИЗИЧКИ ЛИЦА ПРЕНЕСЕНИ ОД ОСНОВНАТА ТРАНСАКЦИСКА СМЕТКА НА ПОЛИТИЧКАТА ПАРТИЈА НА ТРАНСАКЦИСКАТА СМЕТКА ЗА ИЗБОРНА КАМПАЊА</t>
  </si>
  <si>
    <t>4.2. ДОНАЦИИ ОД ПРАВНИ ЛИЦА ПРЕНЕСЕНИ ОД ОСНОВНАТА ТРАНСАКЦИСКА СМЕТКА НА ПОЛИТИЧКАТА ПАРТИЈА НА ТРАНСАКЦИСКАТА СМЕТКА ЗА ИЗБОРНА КАМПАЊА</t>
  </si>
  <si>
    <t>Вкупно пренесени донации од правни лица:</t>
  </si>
  <si>
    <r>
      <t>Ред.бр</t>
    </r>
    <r>
      <rPr>
        <sz val="10"/>
        <color indexed="8"/>
        <rFont val="StobiSerif Regular"/>
        <family val="3"/>
      </rPr>
      <t>.</t>
    </r>
  </si>
  <si>
    <t xml:space="preserve">Вид на услуга </t>
  </si>
  <si>
    <t xml:space="preserve">Назив на давателот на услугата </t>
  </si>
  <si>
    <t>Број  на фактура</t>
  </si>
  <si>
    <t>Датум на фактура</t>
  </si>
  <si>
    <r>
      <t>Оглас</t>
    </r>
    <r>
      <rPr>
        <sz val="10"/>
        <color indexed="8"/>
        <rFont val="StobiSerif Regular"/>
        <family val="3"/>
      </rPr>
      <t>и  и соопштенија (а+б+в+г)</t>
    </r>
  </si>
  <si>
    <t>а)</t>
  </si>
  <si>
    <r>
      <t xml:space="preserve">Објавување </t>
    </r>
    <r>
      <rPr>
        <sz val="10"/>
        <color indexed="8"/>
        <rFont val="StobiSerif Regular"/>
        <family val="3"/>
      </rPr>
      <t>во дневни весници и списанија</t>
    </r>
    <r>
      <rPr>
        <sz val="10"/>
        <color indexed="8"/>
        <rFont val="StobiSerif Regular"/>
        <family val="3"/>
      </rPr>
      <t xml:space="preserve"> (а.1.+а.2.+…)</t>
    </r>
  </si>
  <si>
    <t>а.1.)</t>
  </si>
  <si>
    <t>а.2.)</t>
  </si>
  <si>
    <t>б)</t>
  </si>
  <si>
    <t>Емитување преку радио  (б.1.+б.2.+…)</t>
  </si>
  <si>
    <t>б.1.)</t>
  </si>
  <si>
    <t>б.2.)</t>
  </si>
  <si>
    <t>в)</t>
  </si>
  <si>
    <t>Емитување на телевизија  (в.1.+в.2.+…)</t>
  </si>
  <si>
    <t>в.1.)</t>
  </si>
  <si>
    <t>в.2.)</t>
  </si>
  <si>
    <t>г)</t>
  </si>
  <si>
    <t>Објавување на интернет  (г.1.+г.2.+…)</t>
  </si>
  <si>
    <t>г.1.)</t>
  </si>
  <si>
    <t>г.2.)</t>
  </si>
  <si>
    <t>Емитување преку радио  (а.1.+а.2.+……)</t>
  </si>
  <si>
    <t>Емитување на телевизија  (б.1.+б.2.+….)</t>
  </si>
  <si>
    <t>Банер (=а)</t>
  </si>
  <si>
    <t>Објавување на банер (а.1.+а.2.+…)</t>
  </si>
  <si>
    <t>Други неспомнати услуги за објавување на платено политичко рекламирање (4.1.+4.2.+…)</t>
  </si>
  <si>
    <t xml:space="preserve">4.1. </t>
  </si>
  <si>
    <t xml:space="preserve">а) </t>
  </si>
  <si>
    <t>4.2.</t>
  </si>
  <si>
    <t xml:space="preserve">                  Вкупно (1+2+3+4)</t>
  </si>
  <si>
    <t xml:space="preserve">Политички изборни спотови, музички спотови што функционираат како химни, преноси или снимки од митинзи, средби и други настапи (а+б+в)    </t>
  </si>
  <si>
    <t>Емитување на интернет (в.1.+в.2.+…)</t>
  </si>
  <si>
    <t>Вкупен износ на фактура (со ДДВ)</t>
  </si>
  <si>
    <t xml:space="preserve">5. ПРЕСМЕТАНИ РАСХОДИ ПО ОСНОВ НА ОБВРСКИ ЗА ОБЈАВЕНО ПЛАТЕНО ПОЛИТИЧКО РЕКЛАМИРАЊЕ       </t>
  </si>
  <si>
    <t xml:space="preserve">                                                          (а+б+….)</t>
  </si>
  <si>
    <t xml:space="preserve">                                                         (а+б+….)</t>
  </si>
  <si>
    <t>Вид на услуга</t>
  </si>
  <si>
    <t xml:space="preserve">Вкупен број на фактури </t>
  </si>
  <si>
    <r>
      <t>Вкупен износ</t>
    </r>
    <r>
      <rPr>
        <sz val="10"/>
        <color indexed="8"/>
        <rFont val="StobiSerif Regular"/>
        <family val="3"/>
      </rPr>
      <t xml:space="preserve"> на парични средства</t>
    </r>
    <r>
      <rPr>
        <sz val="10"/>
        <color indexed="8"/>
        <rFont val="StobiSerif Regular"/>
        <family val="3"/>
      </rPr>
      <t xml:space="preserve"> по фактури </t>
    </r>
  </si>
  <si>
    <r>
      <t xml:space="preserve">Објавување </t>
    </r>
    <r>
      <rPr>
        <sz val="10"/>
        <color indexed="8"/>
        <rFont val="StobiSerif Regular"/>
        <family val="3"/>
      </rPr>
      <t>и емитување на огласи и соопштенија во дневни весници и списанија и преку радио, телевизија и интернет</t>
    </r>
  </si>
  <si>
    <t xml:space="preserve">Емитување на политички изборни спотови, музички спотови што функционираат како химни, преноси или снимки од митинзи, средби и други настапи    </t>
  </si>
  <si>
    <t>Објавување на банер</t>
  </si>
  <si>
    <t>Други неспомнати услуги за објавување на платено политичко рекламирање</t>
  </si>
  <si>
    <t xml:space="preserve">6. ПАРИЧНИ СРЕДСТВА ОБЕЗБЕДЕНИ ЗА ОБЈАВУВАЊЕ НА ПЛАТЕНО ПОЛИТИЧКО РЕКЛАМИРАЊЕ  </t>
  </si>
  <si>
    <t xml:space="preserve">Вид на расход </t>
  </si>
  <si>
    <t>Датум на настанување на расходот</t>
  </si>
  <si>
    <r>
      <t>Износ</t>
    </r>
    <r>
      <rPr>
        <sz val="10"/>
        <color indexed="8"/>
        <rFont val="StobiSerif Regular"/>
        <family val="3"/>
      </rPr>
      <t xml:space="preserve"> на расход</t>
    </r>
  </si>
  <si>
    <t xml:space="preserve">7. РАСХОДИ ПО ОСНОВ НА ПРИМЕНИТЕ ДОНАЦИИ ВО НЕПАРИЧНИ СРЕДСТВА  </t>
  </si>
  <si>
    <t>Име и презиме/Назив на донатор</t>
  </si>
  <si>
    <t xml:space="preserve">Датум на уплата на донацијата </t>
  </si>
  <si>
    <t xml:space="preserve">Износ на донација од донаторот </t>
  </si>
  <si>
    <t>Датум на уплата на донацијата во Буџетот на Република Северна Македонија</t>
  </si>
  <si>
    <t>Износ на уплата на донацијата во Буџетот на Република Северна Македонија</t>
  </si>
  <si>
    <t xml:space="preserve">8. ДОНАЦИИ ПРЕФРЛЕНИ ВО БУЏЕТОТ НА РЕПУБЛИКА СЕВЕРНА МАКЕДОНИЈА </t>
  </si>
  <si>
    <t>Вид на парични средства кои се пренесуваат</t>
  </si>
  <si>
    <t>Број на трансакциска сметка на политичката партија на која се врши преносот</t>
  </si>
  <si>
    <t>Датум на пренос на парични средства</t>
  </si>
  <si>
    <r>
      <t>Износ</t>
    </r>
    <r>
      <rPr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на пренесени парични средства</t>
    </r>
  </si>
  <si>
    <t xml:space="preserve"> </t>
  </si>
  <si>
    <t>9. ПРЕНЕСЕНИ ПАРИЧНИ СРЕДСТВА НА ОСНОВНАТА ТРАНСАКЦИСКА СМЕТКА НА ПОЛИТИЧКАТА ПАРТИЈА ОД ТРАНСАКЦИСКАТА СМЕТКА ЗА ИЗБОРНА КАМПАЊА</t>
  </si>
  <si>
    <t>Позиција</t>
  </si>
  <si>
    <t>Платен износ</t>
  </si>
  <si>
    <t>Неплатен износ</t>
  </si>
  <si>
    <t xml:space="preserve">Потрошени материјали </t>
  </si>
  <si>
    <t>Други материјални расходи</t>
  </si>
  <si>
    <t>Комунални услуги и греење</t>
  </si>
  <si>
    <t>Комуникациски услуги (ПТТ услуги и др.)</t>
  </si>
  <si>
    <t>Превозни - транспортни услуги</t>
  </si>
  <si>
    <t>Услуги за поправки и тековно одржување</t>
  </si>
  <si>
    <t xml:space="preserve">Издатоци за реклама и пропаганда  </t>
  </si>
  <si>
    <t>Издатоци за репрезентација</t>
  </si>
  <si>
    <t xml:space="preserve">Интелектуални услуги </t>
  </si>
  <si>
    <t>Сметководствени услуги</t>
  </si>
  <si>
    <t>Судски, адвокатски  и правни услуги</t>
  </si>
  <si>
    <t>Услуги за копирање, печатење и издавање</t>
  </si>
  <si>
    <t>Услуги за статистички истражувања</t>
  </si>
  <si>
    <t>Расходи за одржување на предизборни собири</t>
  </si>
  <si>
    <t>Изнајмување на простор за време на изборна кампања</t>
  </si>
  <si>
    <t>Провизии за платен промет и надоместоци за банкарски услуги</t>
  </si>
  <si>
    <t>Премии за осигурување</t>
  </si>
  <si>
    <t xml:space="preserve">Други финансиски услуги и камати </t>
  </si>
  <si>
    <t>Дневници за службено патување и патни трошоци во земјата</t>
  </si>
  <si>
    <t>Дневници за службено патување и патни трошоци во странство</t>
  </si>
  <si>
    <t>Семинари и конференции</t>
  </si>
  <si>
    <t>Членарина</t>
  </si>
  <si>
    <t xml:space="preserve">Данок на личен доход </t>
  </si>
  <si>
    <t>Средства за опрема и ситен инвентар</t>
  </si>
  <si>
    <t>Други расходи</t>
  </si>
  <si>
    <t>ВКУПНИ РАСХОДИ КОИ ПРЕДИЗВИКУВААТ ОДЛИВ НА ПАРИ (збир од реден број 1 до реден број 25)</t>
  </si>
  <si>
    <t>ВКУПНО ПЛАТЕНИ РАСХОДИ</t>
  </si>
  <si>
    <t>ВКУПНО ПРЕСМЕТАНИ РАСХОДИ ПО ОСНОВ НА ПРЕЗЕМЕНИ, А НЕПЛАТЕНИ ОБВРСКИ</t>
  </si>
  <si>
    <t>ВКУПНО РАСХОДИ  (збир од реден број 1 и реден број 2)</t>
  </si>
  <si>
    <t xml:space="preserve">Вкупен износ (4+5) </t>
  </si>
  <si>
    <t>Неплатен износ 5=(3-4)</t>
  </si>
  <si>
    <t xml:space="preserve">10.  РАСХОДИ </t>
  </si>
  <si>
    <t>1. Потрошени материјали</t>
  </si>
  <si>
    <t>Вид на трошок</t>
  </si>
  <si>
    <t>Назив на добавувачот</t>
  </si>
  <si>
    <t>Вид и број  на документ</t>
  </si>
  <si>
    <t>Вкупен износ (со ДДВ)</t>
  </si>
  <si>
    <t>Датум на плаќање</t>
  </si>
  <si>
    <t>8 = (5-6)</t>
  </si>
  <si>
    <t>1.1.</t>
  </si>
  <si>
    <r>
      <t>Материјали и суровини</t>
    </r>
    <r>
      <rPr>
        <sz val="10"/>
        <color indexed="8"/>
        <rFont val="StobiSerif Regular"/>
        <family val="3"/>
      </rPr>
      <t xml:space="preserve"> (а+б+….)</t>
    </r>
  </si>
  <si>
    <t>1.2.</t>
  </si>
  <si>
    <r>
      <t>Нафтени деривати</t>
    </r>
    <r>
      <rPr>
        <sz val="10"/>
        <color indexed="8"/>
        <rFont val="StobiSerif Regular"/>
        <family val="3"/>
      </rPr>
      <t xml:space="preserve"> (а+б+….)</t>
    </r>
  </si>
  <si>
    <t>1.3.</t>
  </si>
  <si>
    <r>
      <t>Канцелариски материјали</t>
    </r>
    <r>
      <rPr>
        <sz val="10"/>
        <color indexed="8"/>
        <rFont val="StobiSerif Regular"/>
        <family val="3"/>
      </rPr>
      <t xml:space="preserve"> (а+б+….)</t>
    </r>
  </si>
  <si>
    <t>1.4.</t>
  </si>
  <si>
    <t>Вода (а+б+….)</t>
  </si>
  <si>
    <t>1.5.</t>
  </si>
  <si>
    <r>
      <t>Други материјали</t>
    </r>
    <r>
      <rPr>
        <sz val="10"/>
        <color indexed="8"/>
        <rFont val="StobiSerif Regular"/>
        <family val="3"/>
      </rPr>
      <t xml:space="preserve"> (1.5.1.+.1.5.2.+……..)</t>
    </r>
  </si>
  <si>
    <t>1.5.1.</t>
  </si>
  <si>
    <t xml:space="preserve">                                (а+б+…)</t>
  </si>
  <si>
    <t>1.5.2.</t>
  </si>
  <si>
    <t>Вкупно (1.1.+1.2.+1.3.+1.4.+1.5.)</t>
  </si>
  <si>
    <t>2. Други материјални расходи</t>
  </si>
  <si>
    <t>Назив на добавувачот/вршителот на услугата</t>
  </si>
  <si>
    <t>2.1.</t>
  </si>
  <si>
    <t>Административни такси</t>
  </si>
  <si>
    <t>2.2.</t>
  </si>
  <si>
    <r>
      <t>Издатоци за стручна литература, списанија и весници</t>
    </r>
    <r>
      <rPr>
        <sz val="10"/>
        <color indexed="8"/>
        <rFont val="StobiSerif Regular"/>
        <family val="3"/>
      </rPr>
      <t xml:space="preserve"> (а+б+….)</t>
    </r>
  </si>
  <si>
    <t>2.3.</t>
  </si>
  <si>
    <r>
      <t>Регистрација на моторни и други возила</t>
    </r>
    <r>
      <rPr>
        <sz val="10"/>
        <color indexed="8"/>
        <rFont val="StobiSerif Regular"/>
        <family val="3"/>
      </rPr>
      <t xml:space="preserve"> (а+б+….)</t>
    </r>
  </si>
  <si>
    <t>2.4.</t>
  </si>
  <si>
    <r>
      <t>Други материјални расходи</t>
    </r>
    <r>
      <rPr>
        <sz val="10"/>
        <color indexed="8"/>
        <rFont val="StobiSerif Regular"/>
        <family val="3"/>
      </rPr>
      <t xml:space="preserve"> (2.4.1.+2.4.2+………)</t>
    </r>
  </si>
  <si>
    <t>2.4.1.</t>
  </si>
  <si>
    <t>2.4.2.</t>
  </si>
  <si>
    <r>
      <t>Вкупно (2.1.+2.2.+2.3.+2.4.</t>
    </r>
    <r>
      <rPr>
        <sz val="10"/>
        <color indexed="8"/>
        <rFont val="StobiSerif Regular"/>
        <family val="3"/>
      </rPr>
      <t>)</t>
    </r>
  </si>
  <si>
    <r>
      <t>Ред.   бр</t>
    </r>
    <r>
      <rPr>
        <sz val="10"/>
        <color indexed="8"/>
        <rFont val="StobiSerif Regular"/>
        <family val="3"/>
      </rPr>
      <t>.</t>
    </r>
  </si>
  <si>
    <t xml:space="preserve">СПЕЦИФИКАЦИЈА НА ТРОШОЦИ </t>
  </si>
  <si>
    <t>3. Комунални услуги и греење</t>
  </si>
  <si>
    <t>Назив на давателот на услугата</t>
  </si>
  <si>
    <t>3.1.</t>
  </si>
  <si>
    <r>
      <t>Изнесување и собирање на смет</t>
    </r>
    <r>
      <rPr>
        <sz val="10"/>
        <color indexed="8"/>
        <rFont val="StobiSerif Regular"/>
        <family val="3"/>
      </rPr>
      <t xml:space="preserve"> (а+б+….)</t>
    </r>
  </si>
  <si>
    <t>3.2.</t>
  </si>
  <si>
    <r>
      <t>Дератизација и дезинфекција</t>
    </r>
    <r>
      <rPr>
        <sz val="10"/>
        <color indexed="8"/>
        <rFont val="StobiSerif Regular"/>
        <family val="3"/>
      </rPr>
      <t xml:space="preserve"> (а+б+….)</t>
    </r>
  </si>
  <si>
    <t>3.3.</t>
  </si>
  <si>
    <r>
      <t>Гаражирање и паркирање на возила</t>
    </r>
    <r>
      <rPr>
        <sz val="10"/>
        <color indexed="8"/>
        <rFont val="StobiSerif Regular"/>
        <family val="3"/>
      </rPr>
      <t xml:space="preserve"> (а+б+….)</t>
    </r>
  </si>
  <si>
    <t>3.4.</t>
  </si>
  <si>
    <r>
      <t xml:space="preserve">Електрична енергија </t>
    </r>
    <r>
      <rPr>
        <sz val="10"/>
        <color indexed="8"/>
        <rFont val="StobiSerif Regular"/>
        <family val="3"/>
      </rPr>
      <t>(а+б+….)</t>
    </r>
  </si>
  <si>
    <r>
      <t xml:space="preserve">Топлинска енергија </t>
    </r>
    <r>
      <rPr>
        <sz val="10"/>
        <color indexed="8"/>
        <rFont val="StobiSerif Regular"/>
        <family val="3"/>
      </rPr>
      <t>(а+б+….)</t>
    </r>
  </si>
  <si>
    <t>3.6.</t>
  </si>
  <si>
    <t>Останати неспомнати трошоци за комунални услуги и греење (3.7.1.+3.7.2.+…..)</t>
  </si>
  <si>
    <t>3.6.1.</t>
  </si>
  <si>
    <r>
      <t xml:space="preserve">                                         </t>
    </r>
    <r>
      <rPr>
        <i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(а+б+…)</t>
    </r>
  </si>
  <si>
    <t>3.6.2.</t>
  </si>
  <si>
    <t xml:space="preserve">                                          (а+б+…)</t>
  </si>
  <si>
    <r>
      <t>Вкупно (3.1.+3.2.+3.3.+3.4.+3.5.+3.6.</t>
    </r>
    <r>
      <rPr>
        <sz val="10"/>
        <color indexed="8"/>
        <rFont val="StobiSerif Regular"/>
        <family val="3"/>
      </rPr>
      <t>)</t>
    </r>
  </si>
  <si>
    <t>4. Комуникациски услуги  (ПТТ услуги и др.)</t>
  </si>
  <si>
    <t>4.1.</t>
  </si>
  <si>
    <r>
      <t>Поштенски услуги</t>
    </r>
    <r>
      <rPr>
        <sz val="10"/>
        <color indexed="8"/>
        <rFont val="StobiSerif Regular"/>
        <family val="3"/>
      </rPr>
      <t xml:space="preserve"> (а+б+….)</t>
    </r>
  </si>
  <si>
    <r>
      <t>Фиксна телефонија</t>
    </r>
    <r>
      <rPr>
        <sz val="10"/>
        <color indexed="8"/>
        <rFont val="StobiSerif Regular"/>
        <family val="3"/>
      </rPr>
      <t xml:space="preserve"> (а+б+….)</t>
    </r>
  </si>
  <si>
    <t>4.3.</t>
  </si>
  <si>
    <r>
      <t xml:space="preserve">Мобилна телефонија </t>
    </r>
    <r>
      <rPr>
        <sz val="10"/>
        <color indexed="8"/>
        <rFont val="StobiSerif Regular"/>
        <family val="3"/>
      </rPr>
      <t>(а+б+….)</t>
    </r>
  </si>
  <si>
    <t>4.4.</t>
  </si>
  <si>
    <r>
      <t>Трошоци за интернет</t>
    </r>
    <r>
      <rPr>
        <sz val="10"/>
        <color indexed="8"/>
        <rFont val="StobiSerif Regular"/>
        <family val="3"/>
      </rPr>
      <t xml:space="preserve"> (а+б+….)</t>
    </r>
  </si>
  <si>
    <t>Вкупно (4.1.+4.2.+4.3.+4.4.)</t>
  </si>
  <si>
    <t>5. Превозни-транспортни услуги</t>
  </si>
  <si>
    <t>5.1.</t>
  </si>
  <si>
    <r>
      <t>Транспортни услуги во патниот сообраќај</t>
    </r>
    <r>
      <rPr>
        <sz val="10"/>
        <color indexed="8"/>
        <rFont val="StobiSerif Regular"/>
        <family val="3"/>
      </rPr>
      <t xml:space="preserve">  (а+б+….)</t>
    </r>
  </si>
  <si>
    <t>5.2.</t>
  </si>
  <si>
    <r>
      <t xml:space="preserve"> Транспортни услуги во железничкиот сообраќај </t>
    </r>
    <r>
      <rPr>
        <sz val="10"/>
        <color indexed="8"/>
        <rFont val="StobiSerif Regular"/>
        <family val="3"/>
      </rPr>
      <t>(а+б+….)</t>
    </r>
  </si>
  <si>
    <t>5.3.</t>
  </si>
  <si>
    <r>
      <t xml:space="preserve">Транспортни услуги во воздушниот сообраќај </t>
    </r>
    <r>
      <rPr>
        <sz val="10"/>
        <color indexed="8"/>
        <rFont val="StobiSerif Regular"/>
        <family val="3"/>
      </rPr>
      <t>(а+б+….)</t>
    </r>
  </si>
  <si>
    <t>5.4.</t>
  </si>
  <si>
    <r>
      <t xml:space="preserve">Транспортни услуги во водниот сообраќај  </t>
    </r>
    <r>
      <rPr>
        <sz val="10"/>
        <color indexed="8"/>
        <rFont val="StobiSerif Regular"/>
        <family val="3"/>
      </rPr>
      <t>(а+б+….)</t>
    </r>
  </si>
  <si>
    <t>5.5.</t>
  </si>
  <si>
    <r>
      <t xml:space="preserve">Такси превоз </t>
    </r>
    <r>
      <rPr>
        <sz val="10"/>
        <color indexed="8"/>
        <rFont val="StobiSerif Regular"/>
        <family val="3"/>
      </rPr>
      <t xml:space="preserve"> (а+б+….)</t>
    </r>
  </si>
  <si>
    <t>5.6.</t>
  </si>
  <si>
    <r>
      <t>Специјален превоз</t>
    </r>
    <r>
      <rPr>
        <sz val="10"/>
        <color indexed="8"/>
        <rFont val="StobiSerif Regular"/>
        <family val="3"/>
      </rPr>
      <t xml:space="preserve"> (а+б+….)</t>
    </r>
  </si>
  <si>
    <t>5.7.</t>
  </si>
  <si>
    <r>
      <t>Услуги за достава и логистика</t>
    </r>
    <r>
      <rPr>
        <sz val="10"/>
        <color indexed="8"/>
        <rFont val="StobiSerif Regular"/>
        <family val="3"/>
      </rPr>
      <t xml:space="preserve"> (а+б+….)</t>
    </r>
  </si>
  <si>
    <t>5.8.</t>
  </si>
  <si>
    <r>
      <t>Останати трошоци за транспорт</t>
    </r>
    <r>
      <rPr>
        <sz val="10"/>
        <color indexed="8"/>
        <rFont val="StobiSerif Regular"/>
        <family val="3"/>
      </rPr>
      <t xml:space="preserve"> (5.8.1.+5.8.2.+…..)</t>
    </r>
  </si>
  <si>
    <t>5.8.1.</t>
  </si>
  <si>
    <t xml:space="preserve">                                           (а+б+….)</t>
  </si>
  <si>
    <t>5.8.2.</t>
  </si>
  <si>
    <r>
      <t>Вкупно (5.1.+5.2.+5.3.+5.4.+5.5.+5.6.+5.7.</t>
    </r>
    <r>
      <rPr>
        <sz val="10"/>
        <color indexed="8"/>
        <rFont val="StobiSerif Regular"/>
        <family val="3"/>
      </rPr>
      <t>+5.8.)</t>
    </r>
  </si>
  <si>
    <t>6. Услуги за поправки и тековно одржување</t>
  </si>
  <si>
    <t>6.1.</t>
  </si>
  <si>
    <r>
      <t xml:space="preserve"> Услуги за тековно одржување </t>
    </r>
    <r>
      <rPr>
        <sz val="10"/>
        <color indexed="8"/>
        <rFont val="StobiSerif Regular"/>
        <family val="3"/>
      </rPr>
      <t>(а+б+….)</t>
    </r>
  </si>
  <si>
    <t>6.2.</t>
  </si>
  <si>
    <r>
      <t xml:space="preserve">Услуги за одржување на хардвер и софтвер </t>
    </r>
    <r>
      <rPr>
        <sz val="10"/>
        <color indexed="8"/>
        <rFont val="StobiSerif Regular"/>
        <family val="3"/>
      </rPr>
      <t>(а+б+….)</t>
    </r>
  </si>
  <si>
    <t>6.3.</t>
  </si>
  <si>
    <r>
      <t xml:space="preserve">Услуги за сервисирање и одржување на транспортни средства и патнички автомобили </t>
    </r>
    <r>
      <rPr>
        <sz val="10"/>
        <color indexed="8"/>
        <rFont val="StobiSerif Regular"/>
        <family val="3"/>
      </rPr>
      <t>(а+б+….)</t>
    </r>
  </si>
  <si>
    <t>6.4.</t>
  </si>
  <si>
    <r>
      <t>Услуги за заштита од агенции за обезбедување имоти и лица</t>
    </r>
    <r>
      <rPr>
        <sz val="10"/>
        <color indexed="8"/>
        <rFont val="StobiSerif Regular"/>
        <family val="3"/>
      </rPr>
      <t xml:space="preserve"> (а+б+….)</t>
    </r>
  </si>
  <si>
    <t>6.5.</t>
  </si>
  <si>
    <r>
      <t>Останати трошоци за услуги за поправки, одржување и заштита на средствата</t>
    </r>
    <r>
      <rPr>
        <sz val="10"/>
        <color indexed="8"/>
        <rFont val="StobiSerif Regular"/>
        <family val="3"/>
      </rPr>
      <t xml:space="preserve"> (6.5.1.+6.5.2.+…..)</t>
    </r>
  </si>
  <si>
    <t>6.5.1.</t>
  </si>
  <si>
    <t xml:space="preserve">                                     (а+б+….)</t>
  </si>
  <si>
    <t>6.5.2.</t>
  </si>
  <si>
    <t xml:space="preserve">                                   (а+б+….)</t>
  </si>
  <si>
    <r>
      <t>Вкупно (6.1.+6.2.+6.3.+6.4.+6.5.</t>
    </r>
    <r>
      <rPr>
        <sz val="10"/>
        <color indexed="8"/>
        <rFont val="StobiSerif Regular"/>
        <family val="3"/>
      </rPr>
      <t>)</t>
    </r>
  </si>
  <si>
    <t>7. Издатоци за реклама и пропаганда</t>
  </si>
  <si>
    <t>7.1.</t>
  </si>
  <si>
    <r>
      <t>Оглас</t>
    </r>
    <r>
      <rPr>
        <sz val="10"/>
        <color indexed="8"/>
        <rFont val="StobiSerif Regular"/>
        <family val="3"/>
      </rPr>
      <t>и  и соопштенија (=а)</t>
    </r>
  </si>
  <si>
    <t>Изработка  (a.1.+a.2.+…)</t>
  </si>
  <si>
    <t>a.1.)</t>
  </si>
  <si>
    <t>a.2.)</t>
  </si>
  <si>
    <t>7.2.</t>
  </si>
  <si>
    <t>Изработка на политички изборен спот (a.1.+a.2.+…)</t>
  </si>
  <si>
    <t>Изработка на музички спот (б.1.+б.2.+…)</t>
  </si>
  <si>
    <t>7.3.</t>
  </si>
  <si>
    <t>Идејно  решение и изработка на банер (a.1.+a.2.+…)</t>
  </si>
  <si>
    <t>7.4.</t>
  </si>
  <si>
    <t>Посебна интернет страница за изборна кампања (а+б+в)</t>
  </si>
  <si>
    <t>Изработка на веб страницата</t>
  </si>
  <si>
    <t>Закуп на домен</t>
  </si>
  <si>
    <t>Трошоци за одржување на веб страницата</t>
  </si>
  <si>
    <t>7.5.</t>
  </si>
  <si>
    <r>
      <t>Изборни плакати</t>
    </r>
    <r>
      <rPr>
        <sz val="10"/>
        <color indexed="8"/>
        <rFont val="StobiSerif Regular"/>
        <family val="3"/>
      </rPr>
      <t xml:space="preserve"> (а+б+в)</t>
    </r>
  </si>
  <si>
    <r>
      <t xml:space="preserve">Дизајн   </t>
    </r>
    <r>
      <rPr>
        <sz val="10"/>
        <color indexed="8"/>
        <rFont val="StobiSerif Regular"/>
        <family val="3"/>
      </rPr>
      <t>(a.1.+a.2.+…)</t>
    </r>
  </si>
  <si>
    <r>
      <t xml:space="preserve">Печатење  </t>
    </r>
    <r>
      <rPr>
        <sz val="10"/>
        <color indexed="8"/>
        <rFont val="StobiSerif Regular"/>
        <family val="3"/>
      </rPr>
      <t>(б.1.+б.2.+…)</t>
    </r>
  </si>
  <si>
    <r>
      <t xml:space="preserve">Истакнување на плакати </t>
    </r>
    <r>
      <rPr>
        <sz val="10"/>
        <color indexed="8"/>
        <rFont val="StobiSerif Regular"/>
        <family val="3"/>
      </rPr>
      <t>(в.1.+в.2.+……)</t>
    </r>
  </si>
  <si>
    <t>7.6.</t>
  </si>
  <si>
    <r>
      <t xml:space="preserve">Рекламни паноа </t>
    </r>
    <r>
      <rPr>
        <sz val="10"/>
        <color indexed="8"/>
        <rFont val="StobiSerif Regular"/>
        <family val="3"/>
      </rPr>
      <t>(а+б+в)</t>
    </r>
  </si>
  <si>
    <r>
      <t xml:space="preserve">Печатење   </t>
    </r>
    <r>
      <rPr>
        <sz val="10"/>
        <color indexed="8"/>
        <rFont val="StobiSerif Regular"/>
        <family val="3"/>
      </rPr>
      <t>(б.1.+б.2.+…)</t>
    </r>
  </si>
  <si>
    <t>Закуп на простор за истакнување (в.1.+в.2.+…)</t>
  </si>
  <si>
    <t>7.7.</t>
  </si>
  <si>
    <r>
      <t xml:space="preserve">Билборди  </t>
    </r>
    <r>
      <rPr>
        <sz val="10"/>
        <color indexed="8"/>
        <rFont val="StobiSerif Regular"/>
        <family val="3"/>
      </rPr>
      <t>(а+б+в)</t>
    </r>
  </si>
  <si>
    <t>Дизајн   (a.1.+a.2.+…)</t>
  </si>
  <si>
    <t>Печатење  (б.1.+б.2.+…)</t>
  </si>
  <si>
    <t>7.8.</t>
  </si>
  <si>
    <t>Изборна програма (а+б+в+г)</t>
  </si>
  <si>
    <t xml:space="preserve">Изработка </t>
  </si>
  <si>
    <t>Дизајн</t>
  </si>
  <si>
    <t>Печатење</t>
  </si>
  <si>
    <t>Дистрибуција</t>
  </si>
  <si>
    <t>7.9.</t>
  </si>
  <si>
    <t>Трошоци за рекламен и пропаганден материјал (а+б+в+г)</t>
  </si>
  <si>
    <t>Набавка на материјал   (a.1.+a.2.+…)</t>
  </si>
  <si>
    <t>Дизајн   (б.1.+б.2.+…)</t>
  </si>
  <si>
    <r>
      <t xml:space="preserve">Печатење   </t>
    </r>
    <r>
      <rPr>
        <sz val="10"/>
        <color indexed="8"/>
        <rFont val="StobiSerif Regular"/>
        <family val="3"/>
      </rPr>
      <t>(в.1.+в.2.+…)</t>
    </r>
  </si>
  <si>
    <r>
      <t xml:space="preserve">Дистрибуција   </t>
    </r>
    <r>
      <rPr>
        <sz val="10"/>
        <color indexed="8"/>
        <rFont val="StobiSerif Regular"/>
        <family val="3"/>
      </rPr>
      <t>(г.1.+г.2.+…)</t>
    </r>
  </si>
  <si>
    <t>7.10.</t>
  </si>
  <si>
    <t>Други неспомнати издатоци за реклама и пропаганда (7.10.1.+7.10.2.+…..)</t>
  </si>
  <si>
    <t xml:space="preserve">7.10.1. </t>
  </si>
  <si>
    <t>7.10.2.</t>
  </si>
  <si>
    <t>Вкупно (7.1.+7.2.+7.3.+7.4.+7.5.+7.6.+7.7.+7.8.+7.9.+7.10.)</t>
  </si>
  <si>
    <t>Политички изборни спотови, музички спотови што функционираат како химни, преноси или снимки од митинзи, средби и други настапи    (а+б)</t>
  </si>
  <si>
    <t xml:space="preserve">                                                     (а+б+….)</t>
  </si>
  <si>
    <t xml:space="preserve">                                                    (а+б+….)</t>
  </si>
  <si>
    <t>8. Издатоци за репрезентација</t>
  </si>
  <si>
    <t>8.1.</t>
  </si>
  <si>
    <t>Трошоци направени во угостителски објекти за деловни средби  со официјални гости (а+б+….)</t>
  </si>
  <si>
    <t>8.2.</t>
  </si>
  <si>
    <t>Храна и пијалоци послужени на предизборни собири</t>
  </si>
  <si>
    <t>8.3.</t>
  </si>
  <si>
    <t>Други трошоци за репрезентација (8.3.1+8.3.2+….)</t>
  </si>
  <si>
    <t>8.3.1.</t>
  </si>
  <si>
    <t>8.3.2.</t>
  </si>
  <si>
    <t>Вкупно (8.1.+8.2.+8.3.)</t>
  </si>
  <si>
    <r>
      <t>9.</t>
    </r>
    <r>
      <rPr>
        <b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Интелектуални услуги</t>
    </r>
  </si>
  <si>
    <t>Име и презиме/Назив на давателот на услугата</t>
  </si>
  <si>
    <t>9.1.</t>
  </si>
  <si>
    <r>
      <t>Авторски хонорари</t>
    </r>
    <r>
      <rPr>
        <sz val="10"/>
        <color indexed="8"/>
        <rFont val="StobiSerif Regular"/>
        <family val="3"/>
      </rPr>
      <t xml:space="preserve"> (а+б+….)</t>
    </r>
  </si>
  <si>
    <t>9.2.</t>
  </si>
  <si>
    <r>
      <t>Договор на дело</t>
    </r>
    <r>
      <rPr>
        <sz val="10"/>
        <color indexed="8"/>
        <rFont val="StobiSerif Regular"/>
        <family val="3"/>
      </rPr>
      <t xml:space="preserve"> (а+б+….)</t>
    </r>
  </si>
  <si>
    <t>9.3.</t>
  </si>
  <si>
    <r>
      <t>Консултантски и советодавни услуги</t>
    </r>
    <r>
      <rPr>
        <sz val="10"/>
        <color indexed="8"/>
        <rFont val="StobiSerif Regular"/>
        <family val="3"/>
      </rPr>
      <t xml:space="preserve"> (а+б+….)</t>
    </r>
  </si>
  <si>
    <t>9.4.</t>
  </si>
  <si>
    <r>
      <t>Услуги на ревизија</t>
    </r>
    <r>
      <rPr>
        <sz val="10"/>
        <color indexed="8"/>
        <rFont val="StobiSerif Regular"/>
        <family val="3"/>
      </rPr>
      <t xml:space="preserve"> (а+б+….)</t>
    </r>
  </si>
  <si>
    <t>9.5.</t>
  </si>
  <si>
    <r>
      <t xml:space="preserve">Услуги за вештачења </t>
    </r>
    <r>
      <rPr>
        <sz val="10"/>
        <color indexed="8"/>
        <rFont val="StobiSerif Regular"/>
        <family val="3"/>
      </rPr>
      <t>(а+б+….)</t>
    </r>
  </si>
  <si>
    <t>9.6.</t>
  </si>
  <si>
    <r>
      <t xml:space="preserve">Услуги за процена </t>
    </r>
    <r>
      <rPr>
        <sz val="10"/>
        <color indexed="8"/>
        <rFont val="StobiSerif Regular"/>
        <family val="3"/>
      </rPr>
      <t>(а+б+….)</t>
    </r>
  </si>
  <si>
    <t>9.7.</t>
  </si>
  <si>
    <r>
      <t xml:space="preserve">Услуги за превод </t>
    </r>
    <r>
      <rPr>
        <sz val="10"/>
        <color indexed="8"/>
        <rFont val="StobiSerif Regular"/>
        <family val="3"/>
      </rPr>
      <t>(а+б+….)</t>
    </r>
  </si>
  <si>
    <t>9.8.</t>
  </si>
  <si>
    <r>
      <t xml:space="preserve">Платен данок на личен доход за извршени услуги </t>
    </r>
    <r>
      <rPr>
        <sz val="10"/>
        <color indexed="8"/>
        <rFont val="StobiSerif Regular"/>
        <family val="3"/>
      </rPr>
      <t>(а+б+….)</t>
    </r>
  </si>
  <si>
    <t>/</t>
  </si>
  <si>
    <r>
      <t xml:space="preserve">Вкупно </t>
    </r>
    <r>
      <rPr>
        <sz val="10"/>
        <color indexed="8"/>
        <rFont val="StobiSerif Regular"/>
        <family val="3"/>
      </rPr>
      <t>(9.1.+9.2.+9.3.+9.4.+9.5.+9.6.+9.7.+9.8.)</t>
    </r>
  </si>
  <si>
    <r>
      <t>10.</t>
    </r>
    <r>
      <rPr>
        <b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Сметководствени услуги</t>
    </r>
  </si>
  <si>
    <t>10.1.</t>
  </si>
  <si>
    <t>Вкупно = 10.1</t>
  </si>
  <si>
    <t>11.1.</t>
  </si>
  <si>
    <t>Судски такси</t>
  </si>
  <si>
    <t>11.2.</t>
  </si>
  <si>
    <t>Адвокатски услуги (а+б+….)</t>
  </si>
  <si>
    <t>11.3.</t>
  </si>
  <si>
    <r>
      <t>Нотарски услуги</t>
    </r>
    <r>
      <rPr>
        <sz val="10"/>
        <color indexed="8"/>
        <rFont val="StobiSerif Regular"/>
        <family val="3"/>
      </rPr>
      <t xml:space="preserve"> (а+б+….)</t>
    </r>
  </si>
  <si>
    <r>
      <t xml:space="preserve">Вкупно </t>
    </r>
    <r>
      <rPr>
        <sz val="10"/>
        <color indexed="8"/>
        <rFont val="StobiSerif Regular"/>
        <family val="3"/>
      </rPr>
      <t>(11.1.+11.2.+11.3.</t>
    </r>
    <r>
      <rPr>
        <sz val="10"/>
        <color indexed="8"/>
        <rFont val="StobiSerif Regular"/>
        <family val="3"/>
      </rPr>
      <t>)</t>
    </r>
  </si>
  <si>
    <r>
      <t>12.</t>
    </r>
    <r>
      <rPr>
        <sz val="10"/>
        <color indexed="8"/>
        <rFont val="StobiSerif Regular"/>
        <family val="3"/>
      </rPr>
      <t xml:space="preserve"> Услуги за копирање, печатење и издавање</t>
    </r>
  </si>
  <si>
    <t>12.1.</t>
  </si>
  <si>
    <r>
      <t>Графички услуги</t>
    </r>
    <r>
      <rPr>
        <sz val="10"/>
        <color indexed="8"/>
        <rFont val="StobiSerif Regular"/>
        <family val="3"/>
      </rPr>
      <t xml:space="preserve">  (а+б+….)</t>
    </r>
  </si>
  <si>
    <t>12.2.</t>
  </si>
  <si>
    <r>
      <t>Услуги за укоричување</t>
    </r>
    <r>
      <rPr>
        <sz val="10"/>
        <color indexed="8"/>
        <rFont val="StobiSerif Regular"/>
        <family val="3"/>
      </rPr>
      <t xml:space="preserve"> (а+б+….)</t>
    </r>
  </si>
  <si>
    <t>12.3.</t>
  </si>
  <si>
    <r>
      <t xml:space="preserve">Услуги за умножување </t>
    </r>
    <r>
      <rPr>
        <sz val="10"/>
        <color indexed="8"/>
        <rFont val="StobiSerif Regular"/>
        <family val="3"/>
      </rPr>
      <t>(а+б+….)</t>
    </r>
  </si>
  <si>
    <t>12.4.</t>
  </si>
  <si>
    <t>Други слични услуги (12.4.1.+12.4.2.+...)</t>
  </si>
  <si>
    <t>12.4.1.</t>
  </si>
  <si>
    <t>(а+б+….)</t>
  </si>
  <si>
    <t>12.4.2.</t>
  </si>
  <si>
    <t>Вкупно (12.1.+12.2.+12.3.+12.4.)</t>
  </si>
  <si>
    <r>
      <t>13.</t>
    </r>
    <r>
      <rPr>
        <sz val="10"/>
        <color indexed="8"/>
        <rFont val="StobiSerif Regular"/>
        <family val="3"/>
      </rPr>
      <t xml:space="preserve"> Услуги за статистички истражувања</t>
    </r>
  </si>
  <si>
    <t>13.1.</t>
  </si>
  <si>
    <r>
      <t>Трошоци за спроведување на  истражувања на јавното мислење</t>
    </r>
    <r>
      <rPr>
        <sz val="10"/>
        <color indexed="8"/>
        <rFont val="StobiSerif Regular"/>
        <family val="3"/>
      </rPr>
      <t xml:space="preserve"> он-лајн  (а+б+….)</t>
    </r>
  </si>
  <si>
    <t>13.2.</t>
  </si>
  <si>
    <r>
      <t>Трошоци за спроведување на  истражувања на јавното мислење преку телефон</t>
    </r>
    <r>
      <rPr>
        <sz val="10"/>
        <color indexed="8"/>
        <rFont val="StobiSerif Regular"/>
        <family val="3"/>
      </rPr>
      <t xml:space="preserve">  (а+б+….)</t>
    </r>
  </si>
  <si>
    <t>13.3.</t>
  </si>
  <si>
    <r>
      <t>Трошоци за спроведување на  теренско истражување на јавното мислењe</t>
    </r>
    <r>
      <rPr>
        <sz val="10"/>
        <color indexed="8"/>
        <rFont val="StobiSerif Regular"/>
        <family val="3"/>
      </rPr>
      <t xml:space="preserve">  (а+б+….) </t>
    </r>
  </si>
  <si>
    <t>13.4.</t>
  </si>
  <si>
    <r>
      <t>Трошоци за спроведување на  истражувања на јавното мислење на начини кои не се претходно наведени</t>
    </r>
    <r>
      <rPr>
        <sz val="10"/>
        <color indexed="8"/>
        <rFont val="StobiSerif Regular"/>
        <family val="3"/>
      </rPr>
      <t xml:space="preserve"> (13.4.1.+13.4.2.+….)</t>
    </r>
  </si>
  <si>
    <t>13.4.1.</t>
  </si>
  <si>
    <t>13.4.2.</t>
  </si>
  <si>
    <t>Вкупно (13.1.+13.2.+13.3.+13.4.)</t>
  </si>
  <si>
    <r>
      <t>14.</t>
    </r>
    <r>
      <rPr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Расходи за одржување на предизборни собири</t>
    </r>
  </si>
  <si>
    <t>14.1.</t>
  </si>
  <si>
    <r>
      <t xml:space="preserve">Трошоци за изнајмување простор </t>
    </r>
    <r>
      <rPr>
        <sz val="10"/>
        <color indexed="8"/>
        <rFont val="StobiSerif Regular"/>
        <family val="3"/>
      </rPr>
      <t xml:space="preserve"> (а+б+….)</t>
    </r>
  </si>
  <si>
    <t>14.2.</t>
  </si>
  <si>
    <r>
      <t xml:space="preserve">Трошоци за изнајмување опрема </t>
    </r>
    <r>
      <rPr>
        <sz val="10"/>
        <color indexed="8"/>
        <rFont val="StobiSerif Regular"/>
        <family val="3"/>
      </rPr>
      <t xml:space="preserve"> (а+б+….)</t>
    </r>
  </si>
  <si>
    <t>14.3.</t>
  </si>
  <si>
    <t>Останати трошоци во врска со одржувањето на предизборниот собир (14.3.1.+14.3.2.+...)</t>
  </si>
  <si>
    <t>14.3.1.</t>
  </si>
  <si>
    <t xml:space="preserve">                                       (а+б+….)</t>
  </si>
  <si>
    <t>14.3.2.</t>
  </si>
  <si>
    <t xml:space="preserve">                                        (а+б+….)</t>
  </si>
  <si>
    <t>Вкупно (14.1.+14.2.+14.3.)</t>
  </si>
  <si>
    <r>
      <t>11.</t>
    </r>
    <r>
      <rPr>
        <b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Судски, адвокатски и правни услуги</t>
    </r>
  </si>
  <si>
    <r>
      <t>15.</t>
    </r>
    <r>
      <rPr>
        <sz val="10"/>
        <color indexed="8"/>
        <rFont val="StobiSerif Regular"/>
        <family val="3"/>
      </rPr>
      <t xml:space="preserve"> Изнајмување на простор за време на изборна кампања</t>
    </r>
  </si>
  <si>
    <t xml:space="preserve">Вкупен износ </t>
  </si>
  <si>
    <t>7= (4-5)</t>
  </si>
  <si>
    <t>15.1.</t>
  </si>
  <si>
    <t>15.2.</t>
  </si>
  <si>
    <r>
      <t xml:space="preserve">Данок на личен доход </t>
    </r>
    <r>
      <rPr>
        <sz val="10"/>
        <color indexed="8"/>
        <rFont val="StobiSerif Regular"/>
        <family val="3"/>
      </rPr>
      <t>(а+б+….)</t>
    </r>
  </si>
  <si>
    <t>Вкупно  (15.1.+15.2.)</t>
  </si>
  <si>
    <r>
      <t>16.</t>
    </r>
    <r>
      <rPr>
        <sz val="10"/>
        <color indexed="8"/>
        <rFont val="StobiSerif Regular"/>
        <family val="3"/>
      </rPr>
      <t xml:space="preserve"> Провизии за платен промет и надоместоци за банкарски услуги</t>
    </r>
  </si>
  <si>
    <t>Назив на носителот на платниот промет</t>
  </si>
  <si>
    <t>Износ</t>
  </si>
  <si>
    <t>16.1.</t>
  </si>
  <si>
    <r>
      <t>Провизии за извршен платен промет</t>
    </r>
    <r>
      <rPr>
        <sz val="10"/>
        <color indexed="8"/>
        <rFont val="StobiSerif Regular"/>
        <family val="3"/>
      </rPr>
      <t xml:space="preserve"> </t>
    </r>
  </si>
  <si>
    <t>16.2.</t>
  </si>
  <si>
    <t>Надоместоци за банкарски услуги   (а+б+...)</t>
  </si>
  <si>
    <r>
      <t xml:space="preserve">Вкупно </t>
    </r>
    <r>
      <rPr>
        <sz val="10"/>
        <color indexed="8"/>
        <rFont val="StobiSerif Regular"/>
        <family val="3"/>
      </rPr>
      <t>(16.1+16.2).</t>
    </r>
  </si>
  <si>
    <r>
      <t>17.</t>
    </r>
    <r>
      <rPr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>Премии за осигурување</t>
    </r>
  </si>
  <si>
    <t>Назив на друштвото за осигурување</t>
  </si>
  <si>
    <t xml:space="preserve">Износ </t>
  </si>
  <si>
    <t>17.1.</t>
  </si>
  <si>
    <r>
      <t xml:space="preserve">Премии за осигурување на имот                 </t>
    </r>
    <r>
      <rPr>
        <sz val="10"/>
        <color indexed="8"/>
        <rFont val="StobiSerif Regular"/>
        <family val="3"/>
      </rPr>
      <t>(а+б+….)</t>
    </r>
  </si>
  <si>
    <t>17.2.</t>
  </si>
  <si>
    <r>
      <t xml:space="preserve">Премии за осигурување на лица                  </t>
    </r>
    <r>
      <rPr>
        <sz val="10"/>
        <color indexed="8"/>
        <rFont val="StobiSerif Regular"/>
        <family val="3"/>
      </rPr>
      <t>(а+б+….)</t>
    </r>
  </si>
  <si>
    <r>
      <t>Вкупно</t>
    </r>
    <r>
      <rPr>
        <sz val="10"/>
        <color indexed="8"/>
        <rFont val="StobiSerif Regular"/>
        <family val="3"/>
      </rPr>
      <t xml:space="preserve">  (17.1.+17.2.)</t>
    </r>
  </si>
  <si>
    <r>
      <t>18.</t>
    </r>
    <r>
      <rPr>
        <sz val="10"/>
        <color indexed="8"/>
        <rFont val="StobiSerif Regular"/>
        <family val="3"/>
      </rPr>
      <t xml:space="preserve"> Други финансиски услуги и камати</t>
    </r>
  </si>
  <si>
    <t>Назив на финансиската институција</t>
  </si>
  <si>
    <t>18.1.</t>
  </si>
  <si>
    <r>
      <t xml:space="preserve">Други неспомнати трошоци за услуги од финансиски институции </t>
    </r>
    <r>
      <rPr>
        <sz val="10"/>
        <color indexed="8"/>
        <rFont val="StobiSerif Regular"/>
        <family val="3"/>
      </rPr>
      <t>(18.1.1.+18.1.2.+...)</t>
    </r>
  </si>
  <si>
    <t>18.1.1.</t>
  </si>
  <si>
    <t>18.1.2.</t>
  </si>
  <si>
    <t xml:space="preserve">                                      (а+б+….)</t>
  </si>
  <si>
    <t>18.2.</t>
  </si>
  <si>
    <r>
      <t xml:space="preserve">Камати на кредити    </t>
    </r>
    <r>
      <rPr>
        <sz val="10"/>
        <color indexed="8"/>
        <rFont val="StobiSerif Regular"/>
        <family val="3"/>
      </rPr>
      <t>(а+б+….)</t>
    </r>
  </si>
  <si>
    <r>
      <t>Вкупно</t>
    </r>
    <r>
      <rPr>
        <sz val="10"/>
        <color indexed="8"/>
        <rFont val="StobiSerif Regular"/>
        <family val="3"/>
      </rPr>
      <t xml:space="preserve"> (18.1.+18.2.)</t>
    </r>
  </si>
  <si>
    <r>
      <t>19.</t>
    </r>
    <r>
      <rPr>
        <sz val="10"/>
        <color indexed="8"/>
        <rFont val="StobiSerif Regular"/>
        <family val="3"/>
      </rPr>
      <t xml:space="preserve"> Дневници за службено патување и патни трошоци</t>
    </r>
    <r>
      <rPr>
        <sz val="10"/>
        <color indexed="8"/>
        <rFont val="StobiSerif Regular"/>
        <family val="3"/>
      </rPr>
      <t xml:space="preserve"> во земјата</t>
    </r>
  </si>
  <si>
    <t>19.1.</t>
  </si>
  <si>
    <r>
      <t>Дневници за службено патување</t>
    </r>
    <r>
      <rPr>
        <sz val="10"/>
        <color indexed="8"/>
        <rFont val="StobiSerif Regular"/>
        <family val="3"/>
      </rPr>
      <t xml:space="preserve">                   (а+б+….)</t>
    </r>
  </si>
  <si>
    <t>19.2.</t>
  </si>
  <si>
    <r>
      <t xml:space="preserve">Хотелски трошоци поврзани со службеното патување                   </t>
    </r>
    <r>
      <rPr>
        <sz val="10"/>
        <color indexed="8"/>
        <rFont val="StobiSerif Regular"/>
        <family val="3"/>
      </rPr>
      <t>(а+б+….)</t>
    </r>
  </si>
  <si>
    <t>19.3.</t>
  </si>
  <si>
    <r>
      <t xml:space="preserve">Превозни трошоци поврзани со службеното патување                  </t>
    </r>
    <r>
      <rPr>
        <sz val="10"/>
        <color indexed="8"/>
        <rFont val="StobiSerif Regular"/>
        <family val="3"/>
      </rPr>
      <t>(а+б+….)</t>
    </r>
  </si>
  <si>
    <r>
      <t>Вкупно</t>
    </r>
    <r>
      <rPr>
        <sz val="10"/>
        <color indexed="8"/>
        <rFont val="StobiSerif Regular"/>
        <family val="3"/>
      </rPr>
      <t xml:space="preserve"> (19.1.+19.2.+19.3.)</t>
    </r>
  </si>
  <si>
    <r>
      <t>20.</t>
    </r>
    <r>
      <rPr>
        <sz val="10"/>
        <color indexed="8"/>
        <rFont val="StobiSerif Regular"/>
        <family val="3"/>
      </rPr>
      <t xml:space="preserve"> Дневници за службено патување и патни трошоци</t>
    </r>
    <r>
      <rPr>
        <sz val="10"/>
        <color indexed="8"/>
        <rFont val="StobiSerif Regular"/>
        <family val="3"/>
      </rPr>
      <t xml:space="preserve"> во странство</t>
    </r>
  </si>
  <si>
    <t>20.1.</t>
  </si>
  <si>
    <r>
      <t>Дневници за службено патување</t>
    </r>
    <r>
      <rPr>
        <sz val="10"/>
        <color indexed="8"/>
        <rFont val="StobiSerif Regular"/>
        <family val="3"/>
      </rPr>
      <t xml:space="preserve">               (а+б+….)</t>
    </r>
  </si>
  <si>
    <t>20.2.</t>
  </si>
  <si>
    <r>
      <t xml:space="preserve">Хотелски трошоци поврзани со службеното патување               </t>
    </r>
    <r>
      <rPr>
        <sz val="10"/>
        <color indexed="8"/>
        <rFont val="StobiSerif Regular"/>
        <family val="3"/>
      </rPr>
      <t>(а+б+….)</t>
    </r>
  </si>
  <si>
    <t>20.3.</t>
  </si>
  <si>
    <r>
      <t xml:space="preserve">Превозни трошоци поврзани со службеното патување               </t>
    </r>
    <r>
      <rPr>
        <sz val="10"/>
        <color indexed="8"/>
        <rFont val="StobiSerif Regular"/>
        <family val="3"/>
      </rPr>
      <t>(а+б+….)</t>
    </r>
  </si>
  <si>
    <r>
      <t>Вкупно</t>
    </r>
    <r>
      <rPr>
        <sz val="10"/>
        <color indexed="8"/>
        <rFont val="StobiSerif Regular"/>
        <family val="3"/>
      </rPr>
      <t xml:space="preserve"> (20.1.+20.2.+20.3.)</t>
    </r>
  </si>
  <si>
    <r>
      <t>21.</t>
    </r>
    <r>
      <rPr>
        <sz val="10"/>
        <color indexed="8"/>
        <rFont val="StobiSerif Regular"/>
        <family val="3"/>
      </rPr>
      <t xml:space="preserve"> Семинари и конференции</t>
    </r>
  </si>
  <si>
    <t>Назив на организаторот на настанот</t>
  </si>
  <si>
    <t>21.1.</t>
  </si>
  <si>
    <r>
      <t>Учество на семинари</t>
    </r>
    <r>
      <rPr>
        <sz val="10"/>
        <color indexed="8"/>
        <rFont val="StobiSerif Regular"/>
        <family val="3"/>
      </rPr>
      <t xml:space="preserve"> во земјата                          (а+б+….)</t>
    </r>
  </si>
  <si>
    <t>21.2.</t>
  </si>
  <si>
    <r>
      <t>Учество на семинари</t>
    </r>
    <r>
      <rPr>
        <sz val="10"/>
        <color indexed="8"/>
        <rFont val="StobiSerif Regular"/>
        <family val="3"/>
      </rPr>
      <t xml:space="preserve"> во странство</t>
    </r>
    <r>
      <rPr>
        <sz val="10"/>
        <color indexed="8"/>
        <rFont val="StobiSerif Regular"/>
        <family val="3"/>
      </rPr>
      <t xml:space="preserve">                     </t>
    </r>
    <r>
      <rPr>
        <sz val="10"/>
        <color indexed="8"/>
        <rFont val="StobiSerif Regular"/>
        <family val="3"/>
      </rPr>
      <t>(а+б+….)</t>
    </r>
  </si>
  <si>
    <t>21.3.</t>
  </si>
  <si>
    <r>
      <t>Учество на конференции</t>
    </r>
    <r>
      <rPr>
        <sz val="10"/>
        <color indexed="8"/>
        <rFont val="StobiSerif Regular"/>
        <family val="3"/>
      </rPr>
      <t xml:space="preserve"> во земјата                           (а+б+….)</t>
    </r>
  </si>
  <si>
    <t>21.4.</t>
  </si>
  <si>
    <r>
      <t>Учество на конференции</t>
    </r>
    <r>
      <rPr>
        <sz val="10"/>
        <color indexed="8"/>
        <rFont val="StobiSerif Regular"/>
        <family val="3"/>
      </rPr>
      <t xml:space="preserve"> во странство</t>
    </r>
    <r>
      <rPr>
        <sz val="10"/>
        <color indexed="8"/>
        <rFont val="StobiSerif Regular"/>
        <family val="3"/>
      </rPr>
      <t xml:space="preserve">                     </t>
    </r>
    <r>
      <rPr>
        <sz val="10"/>
        <color indexed="8"/>
        <rFont val="StobiSerif Regular"/>
        <family val="3"/>
      </rPr>
      <t>(а+б+….)</t>
    </r>
  </si>
  <si>
    <t>21.5.</t>
  </si>
  <si>
    <r>
      <t xml:space="preserve">Расходи за учество на настани кои не се претходно споменати </t>
    </r>
    <r>
      <rPr>
        <sz val="10"/>
        <color indexed="8"/>
        <rFont val="StobiSerif Regular"/>
        <family val="3"/>
      </rPr>
      <t>(21.5.1.+21.5.2.+…..)</t>
    </r>
  </si>
  <si>
    <t>21.5.1.</t>
  </si>
  <si>
    <t>21.5.2.</t>
  </si>
  <si>
    <r>
      <t>Вкупно</t>
    </r>
    <r>
      <rPr>
        <sz val="10"/>
        <color indexed="8"/>
        <rFont val="StobiSerif Regular"/>
        <family val="3"/>
      </rPr>
      <t xml:space="preserve"> (21.1.+21.2.+21.3.+21.4.+21.5.)</t>
    </r>
  </si>
  <si>
    <r>
      <t>22.</t>
    </r>
    <r>
      <rPr>
        <sz val="10"/>
        <color indexed="8"/>
        <rFont val="StobiSerif Regular"/>
        <family val="3"/>
      </rPr>
      <t xml:space="preserve"> Членарини</t>
    </r>
  </si>
  <si>
    <t>Назив на правниот субјект</t>
  </si>
  <si>
    <t>22.1.</t>
  </si>
  <si>
    <r>
      <t xml:space="preserve">Платени членарини по основ на членство во правни субјекти во земјата                       </t>
    </r>
    <r>
      <rPr>
        <sz val="10"/>
        <color indexed="8"/>
        <rFont val="StobiSerif Regular"/>
        <family val="3"/>
      </rPr>
      <t>(а+б+….)</t>
    </r>
  </si>
  <si>
    <t>22.2.</t>
  </si>
  <si>
    <r>
      <t xml:space="preserve">Платени членарини по основ на членство во правни субјекти во странство  </t>
    </r>
    <r>
      <rPr>
        <sz val="10"/>
        <color indexed="8"/>
        <rFont val="StobiSerif Regular"/>
        <family val="3"/>
      </rPr>
      <t xml:space="preserve">              (а+б+….)</t>
    </r>
  </si>
  <si>
    <r>
      <t>Вкупно</t>
    </r>
    <r>
      <rPr>
        <sz val="10"/>
        <color indexed="8"/>
        <rFont val="StobiSerif Regular"/>
        <family val="3"/>
      </rPr>
      <t xml:space="preserve"> (22.1.+22.2.)</t>
    </r>
  </si>
  <si>
    <r>
      <t>23.</t>
    </r>
    <r>
      <rPr>
        <sz val="10"/>
        <color indexed="8"/>
        <rFont val="StobiSerif Regular"/>
        <family val="3"/>
      </rPr>
      <t xml:space="preserve"> Данок на личен доход</t>
    </r>
  </si>
  <si>
    <t>Име и презиме</t>
  </si>
  <si>
    <t>23.1.</t>
  </si>
  <si>
    <r>
      <t>Платен данок на личен доход</t>
    </r>
    <r>
      <rPr>
        <sz val="10"/>
        <color indexed="8"/>
        <rFont val="StobiSerif Regular"/>
        <family val="3"/>
      </rPr>
      <t xml:space="preserve"> за извршени услуги кој не е искажан во претходните позиции </t>
    </r>
    <r>
      <rPr>
        <sz val="10"/>
        <color indexed="8"/>
        <rFont val="StobiSerif Regular"/>
        <family val="3"/>
      </rPr>
      <t xml:space="preserve">                             (а+б+…)                                   </t>
    </r>
  </si>
  <si>
    <r>
      <t>Вкупно</t>
    </r>
    <r>
      <rPr>
        <sz val="10"/>
        <color indexed="8"/>
        <rFont val="StobiSerif Regular"/>
        <family val="3"/>
      </rPr>
      <t xml:space="preserve">  = 23.1.</t>
    </r>
  </si>
  <si>
    <r>
      <t>24.</t>
    </r>
    <r>
      <rPr>
        <sz val="10"/>
        <color indexed="8"/>
        <rFont val="StobiSerif Regular"/>
        <family val="3"/>
      </rPr>
      <t xml:space="preserve"> Средства за опрема и ситен инвентар</t>
    </r>
  </si>
  <si>
    <t>24.1.</t>
  </si>
  <si>
    <r>
      <t>Средства за опрема</t>
    </r>
    <r>
      <rPr>
        <sz val="12"/>
        <color indexed="8"/>
        <rFont val="Times New Roman"/>
        <family val="1"/>
      </rPr>
      <t xml:space="preserve"> </t>
    </r>
    <r>
      <rPr>
        <sz val="10"/>
        <color indexed="8"/>
        <rFont val="StobiSerif Regular"/>
        <family val="3"/>
      </rPr>
      <t>и ситен инвентар</t>
    </r>
    <r>
      <rPr>
        <sz val="10"/>
        <color indexed="8"/>
        <rFont val="StobiSerif Regular"/>
        <family val="3"/>
      </rPr>
      <t xml:space="preserve"> (24.1.1.+24.1.2.+...)</t>
    </r>
  </si>
  <si>
    <t>24.1.1.</t>
  </si>
  <si>
    <t>24.1.2.</t>
  </si>
  <si>
    <r>
      <t xml:space="preserve">Вкупно </t>
    </r>
    <r>
      <rPr>
        <sz val="10"/>
        <color indexed="8"/>
        <rFont val="StobiSerif Regular"/>
        <family val="3"/>
      </rPr>
      <t>= 24.1.</t>
    </r>
  </si>
  <si>
    <t xml:space="preserve">Име и презиме/Назив на добавувачот на стока или давателот на услугата </t>
  </si>
  <si>
    <t>25.1.</t>
  </si>
  <si>
    <t>25.1.1.</t>
  </si>
  <si>
    <t>25.1.2.</t>
  </si>
  <si>
    <t xml:space="preserve">                                        (а+б+…)</t>
  </si>
  <si>
    <t>Ред.   бр.</t>
  </si>
  <si>
    <t>Ред.    бр.</t>
  </si>
  <si>
    <r>
      <t>Износ</t>
    </r>
    <r>
      <rPr>
        <sz val="10"/>
        <color indexed="8"/>
        <rFont val="StobiSerif Regular"/>
        <family val="3"/>
      </rPr>
      <t xml:space="preserve"> </t>
    </r>
  </si>
  <si>
    <t xml:space="preserve">Приходи од  донации во пари                                                                                                                                                                      </t>
  </si>
  <si>
    <t>Приходи од донации во ствари и услуги</t>
  </si>
  <si>
    <t xml:space="preserve">Приходи од членарина                                                                                                                        </t>
  </si>
  <si>
    <t>Парични средства од кредити наменети за изборна кампања</t>
  </si>
  <si>
    <t>Донации пренесени од основната трансакциска сметка на политичката партија на трансакциската сметка за изборна кампања</t>
  </si>
  <si>
    <t xml:space="preserve">Парични средства обезбедени за  објавување на платено политичко рекламирање                           </t>
  </si>
  <si>
    <t>Пресметани расходи по основ на обврски за објавено платено политичко рекламирање</t>
  </si>
  <si>
    <t>Расходи по основ на примени донации во непарични средства</t>
  </si>
  <si>
    <t>Донации префрлени во Буџетот на Република Северна Македонија</t>
  </si>
  <si>
    <t xml:space="preserve">Пренесени парични средства на  основната трансакциска  сметка на политичката партија од трансакциската сметка за изборна кампања                                           </t>
  </si>
  <si>
    <t xml:space="preserve">Платени расходи                                           </t>
  </si>
  <si>
    <t xml:space="preserve">Пресметани расходи по основ на преземени, а неплатени обврски                                               </t>
  </si>
  <si>
    <t>11.ВКУПНИ ПРИХОДИ И ВКУПНИ РАСХОДИ</t>
  </si>
  <si>
    <t>Учесник во изборна кампања</t>
  </si>
  <si>
    <t>(потпис и печат)</t>
  </si>
  <si>
    <t>Извештаи за изборна кампања</t>
  </si>
  <si>
    <t xml:space="preserve">Вид на извештај:     </t>
  </si>
  <si>
    <t xml:space="preserve">Вид на избори: </t>
  </si>
  <si>
    <t xml:space="preserve">Интернет страница и адреса за е-пошта: </t>
  </si>
  <si>
    <t xml:space="preserve">Единствен даночен број (ЕДБ) за изборна кампања: </t>
  </si>
  <si>
    <t xml:space="preserve">Број на трансакциска сметка за изборна кампања: </t>
  </si>
  <si>
    <t>Назив на носителот на платниот промет кај кого е отворена трансакциската сметка за изборна кампања:</t>
  </si>
  <si>
    <t>Учесник во изборна кампања:</t>
  </si>
  <si>
    <t xml:space="preserve">Извештај за примени донации на трансакциска сметка за финансирање на изборна кампања од денот на отворање на трансакциската сметка до крајот на </t>
  </si>
  <si>
    <t>десеттиот ден од изборната кампања за период од</t>
  </si>
  <si>
    <t>до</t>
  </si>
  <si>
    <t>година</t>
  </si>
  <si>
    <t>Извештај за примени донации на трансакциска сметка за финансирање на изборна кампања од единаесетиот ден од изборната кампања до завршувањето</t>
  </si>
  <si>
    <t>завршувањето на изборната кампања во вториот круг на гласање за период од</t>
  </si>
  <si>
    <t xml:space="preserve">на изборната кампања во првиот круг на гласање за период од </t>
  </si>
  <si>
    <t xml:space="preserve">Извештај со спецификација на трошоците за приходите и расходите на трансакциската сметка за изборна кампања од денот на отворање на трансакциската </t>
  </si>
  <si>
    <t>Извештај со спецификација на трошоците за приходите и расходите на трансакциската сметка за изборна кампања од денот по завршување на првиот круг на</t>
  </si>
  <si>
    <t>гласање до завршување на вториот круг на гласање за период од</t>
  </si>
  <si>
    <t>сметка до завршување на првиот круг на гласање за период од</t>
  </si>
  <si>
    <t>на трансакциската сметка за изборна кампања за период од</t>
  </si>
  <si>
    <t xml:space="preserve">Вкупен финансиски извештај со спецификација на трошоците за приходите и расходите во изборна кампања од денот на отворање до денот на затворање </t>
  </si>
  <si>
    <t>Извештај за примени донации на трансакциска сметка за финансирање на изборна кампања од почетокот на изборна кампања во вториот круг на гласање до</t>
  </si>
  <si>
    <t xml:space="preserve">Во </t>
  </si>
  <si>
    <t xml:space="preserve">На ден </t>
  </si>
  <si>
    <t xml:space="preserve">                                                                               (а+б+….)</t>
  </si>
  <si>
    <t xml:space="preserve">    (а+б+….)                                                               </t>
  </si>
  <si>
    <t>Марија Поцковска</t>
  </si>
  <si>
    <t>Ивица Томовски</t>
  </si>
  <si>
    <t>Хилдегарда Томоска</t>
  </si>
  <si>
    <t>Кристина Поцкова</t>
  </si>
  <si>
    <t>Дејан Пандилески</t>
  </si>
  <si>
    <t>Дарко Нејкоски</t>
  </si>
  <si>
    <t>Кирил Тодороски</t>
  </si>
  <si>
    <t>Валентина Нелоска</t>
  </si>
  <si>
    <t>Оливер Ивановски</t>
  </si>
  <si>
    <t>Панче Јанев</t>
  </si>
  <si>
    <t>Александар Јамалов</t>
  </si>
  <si>
    <t>Александар Каракачанов</t>
  </si>
  <si>
    <t>Александар Бузалков</t>
  </si>
  <si>
    <t>Горка Мицова</t>
  </si>
  <si>
    <t>Борчо Коцев</t>
  </si>
  <si>
    <t>Зоран Ѓоргиев</t>
  </si>
  <si>
    <t>Владимир Игнатов</t>
  </si>
  <si>
    <t>Киро Нацков</t>
  </si>
  <si>
    <t>Благица Ласовска</t>
  </si>
  <si>
    <t>Бранко Гогиев</t>
  </si>
  <si>
    <t>Ристо Каракашевски</t>
  </si>
  <si>
    <t>Дејан Владев</t>
  </si>
  <si>
    <t>Митко Костадиновски</t>
  </si>
  <si>
    <t>Билјана Миленковска</t>
  </si>
  <si>
    <t>Сашко Дончев</t>
  </si>
  <si>
    <t>Игор Димитров</t>
  </si>
  <si>
    <t>Кирил Зајков</t>
  </si>
  <si>
    <t>Наумче Прлески</t>
  </si>
  <si>
    <t>Трајче Здравков</t>
  </si>
  <si>
    <t>Маријан Миленковски</t>
  </si>
  <si>
    <t>Љупчо Папазов</t>
  </si>
  <si>
    <t>Игор Здравковски</t>
  </si>
  <si>
    <t>Златко Темелковски</t>
  </si>
  <si>
    <t>Дејан Бошков</t>
  </si>
  <si>
    <t>Даниела Гугушевска</t>
  </si>
  <si>
    <t>Даниела Христова</t>
  </si>
  <si>
    <t>Зоран Коцевски</t>
  </si>
  <si>
    <t>01.06.2020</t>
  </si>
  <si>
    <t>03.06.2020</t>
  </si>
  <si>
    <t>09.06.2020</t>
  </si>
  <si>
    <t>15.06.2020</t>
  </si>
  <si>
    <t>18.06.2020</t>
  </si>
  <si>
    <t>19.06.2020</t>
  </si>
  <si>
    <t>11.06.2020</t>
  </si>
  <si>
    <t>Универзум груп маркетинг ДООЕЛ Струмица</t>
  </si>
  <si>
    <t>Голдинг МС ДООЕЛ Скопје</t>
  </si>
  <si>
    <t>26.06.2020</t>
  </si>
  <si>
    <t>ВМРО-ДПМНЕ</t>
  </si>
  <si>
    <t>Струмица</t>
  </si>
  <si>
    <t>Скопје</t>
  </si>
  <si>
    <t>Маре Палашева</t>
  </si>
  <si>
    <t>Елена Христовска</t>
  </si>
  <si>
    <t>Илчо Јакимоски</t>
  </si>
  <si>
    <t>Илија Велјановски</t>
  </si>
  <si>
    <t>Валентина Јовевска</t>
  </si>
  <si>
    <t>Ивица Тасевски</t>
  </si>
  <si>
    <t>Стевче Христовски</t>
  </si>
  <si>
    <t>Бобан Пановски</t>
  </si>
  <si>
    <t>Добри Јовевски</t>
  </si>
  <si>
    <t>Стојан Блажевски</t>
  </si>
  <si>
    <t>Живко Поповски</t>
  </si>
  <si>
    <t>Ненад Петровски</t>
  </si>
  <si>
    <t>Љубица Стефановска</t>
  </si>
  <si>
    <t>Анѓа Јанческа</t>
  </si>
  <si>
    <t>Ќеде Јанчески</t>
  </si>
  <si>
    <t>Ивица Петровски</t>
  </si>
  <si>
    <t>Драган Ристовски</t>
  </si>
  <si>
    <t>Тони Здравковски</t>
  </si>
  <si>
    <t>Даниела Дамјаноска</t>
  </si>
  <si>
    <t>Влатко Ристовски</t>
  </si>
  <si>
    <t>Виктор Анакиев</t>
  </si>
  <si>
    <t>Трајчо Димков</t>
  </si>
  <si>
    <t>Дејанчо Здравков</t>
  </si>
  <si>
    <t>Анита Бошкоска-Јованоска</t>
  </si>
  <si>
    <t>Бобан Антовски</t>
  </si>
  <si>
    <t>Маја Антовска</t>
  </si>
  <si>
    <t>Јоанис Константинопоулос</t>
  </si>
  <si>
    <t>Соња Кочовска</t>
  </si>
  <si>
    <t>Ненад Јанчески</t>
  </si>
  <si>
    <t>Горан Манојлоски</t>
  </si>
  <si>
    <t>Валерија Ивановска</t>
  </si>
  <si>
    <t>Мирослав Маневски</t>
  </si>
  <si>
    <t>Деан Јанковски</t>
  </si>
  <si>
    <t>Горан Јовановски</t>
  </si>
  <si>
    <t>Светлана Карапетрова</t>
  </si>
  <si>
    <t>Јасминка Богданоска</t>
  </si>
  <si>
    <t>Дарко Тодоровски</t>
  </si>
  <si>
    <t>Мирче Блажески</t>
  </si>
  <si>
    <t>Мирослав Гроздановски</t>
  </si>
  <si>
    <t>Панде Шалев</t>
  </si>
  <si>
    <t>Стојан Тодороски</t>
  </si>
  <si>
    <t>Томислав Дабески</t>
  </si>
  <si>
    <t>Јовица Илиевски</t>
  </si>
  <si>
    <t>Александар Велјановски</t>
  </si>
  <si>
    <t>Игор Додевски</t>
  </si>
  <si>
    <t>Горан Карашов</t>
  </si>
  <si>
    <t>Анета Ефтимова</t>
  </si>
  <si>
    <t>Игор Ефтимов</t>
  </si>
  <si>
    <t>Владо Мицевски</t>
  </si>
  <si>
    <t>Катерина Мојсовска</t>
  </si>
  <si>
    <t>Димитар Лазаровски</t>
  </si>
  <si>
    <t>Гоце Димовски</t>
  </si>
  <si>
    <t>Глигор Поцков</t>
  </si>
  <si>
    <t>Ефтим Орцев</t>
  </si>
  <si>
    <t>Панче Стојков</t>
  </si>
  <si>
    <t>Ванчо Ѓорѓиевски</t>
  </si>
  <si>
    <t>Анѓел Карапетров</t>
  </si>
  <si>
    <t>Владимир Дабески</t>
  </si>
  <si>
    <t>Олгица Дабеска</t>
  </si>
  <si>
    <t>Роза Јаревска</t>
  </si>
  <si>
    <t>Трајче Митрев</t>
  </si>
  <si>
    <t>Македон Огњаноски</t>
  </si>
  <si>
    <t>Гоце Петков</t>
  </si>
  <si>
    <t>Никола Мицевски</t>
  </si>
  <si>
    <t>Миле Лефков</t>
  </si>
  <si>
    <t>Влатко Ничев</t>
  </si>
  <si>
    <t>Мирослав Симоски</t>
  </si>
  <si>
    <t>Анри Андоновски</t>
  </si>
  <si>
    <t>Петар Ристески</t>
  </si>
  <si>
    <t>Ане Лашкоска</t>
  </si>
  <si>
    <t>Златко Пенков</t>
  </si>
  <si>
    <t>Здравко Трајанов</t>
  </si>
  <si>
    <t>ПЗУ Д-Р Јорданов</t>
  </si>
  <si>
    <t>Ангелинка Петкова</t>
  </si>
  <si>
    <t>Зоранчо Јованчев</t>
  </si>
  <si>
    <t>Дарко Блазевски</t>
  </si>
  <si>
    <t>Трајан Цековски</t>
  </si>
  <si>
    <t>Делче Ицков</t>
  </si>
  <si>
    <t>Сашо Димитриевски</t>
  </si>
  <si>
    <t>Дафина Стојаноска</t>
  </si>
  <si>
    <t>Драган Ковачки</t>
  </si>
  <si>
    <t>Моника Попчева</t>
  </si>
  <si>
    <t>Весна Николоска</t>
  </si>
  <si>
    <t>Крешимир Павиќ</t>
  </si>
  <si>
    <t>Ана Стаиќ</t>
  </si>
  <si>
    <t>Џо-Ком 2008 ДОООЕЛ</t>
  </si>
  <si>
    <t>Оливера Атанасовска</t>
  </si>
  <si>
    <t>Благоја Грашиноски</t>
  </si>
  <si>
    <t>Драган Атанасовски</t>
  </si>
  <si>
    <t>Душко Атанасовски</t>
  </si>
  <si>
    <t>Александар Стојановски</t>
  </si>
  <si>
    <t>Софре Јованоски</t>
  </si>
  <si>
    <t>Киро Ралевски</t>
  </si>
  <si>
    <t>Виолета Ралевска</t>
  </si>
  <si>
    <t>Данче Јованоска</t>
  </si>
  <si>
    <t>Марјан Ѓорѓиевски</t>
  </si>
  <si>
    <t>Кристина Данева</t>
  </si>
  <si>
    <t>Бојан Петрушевски</t>
  </si>
  <si>
    <t>Горан Арсов</t>
  </si>
  <si>
    <t>Даниел Стојановски</t>
  </si>
  <si>
    <t>Илија Симјаноски</t>
  </si>
  <si>
    <t>Ивица Гегоски</t>
  </si>
  <si>
    <t>Соцко Тасевски</t>
  </si>
  <si>
    <t>Лазо Димчов</t>
  </si>
  <si>
    <t>Коце Петков</t>
  </si>
  <si>
    <t>Александра Свајќароска</t>
  </si>
  <si>
    <t>Милан Јованоски</t>
  </si>
  <si>
    <t>Надица Велјановска</t>
  </si>
  <si>
    <t>Весна Ничева</t>
  </si>
  <si>
    <t>Валентина Стефановска</t>
  </si>
  <si>
    <t>Александар Маџаров</t>
  </si>
  <si>
    <t>Александар Николов</t>
  </si>
  <si>
    <t>Ивица Ѓорѓески</t>
  </si>
  <si>
    <t>Лазе Јаќимоски</t>
  </si>
  <si>
    <t>Драгица Јакимова</t>
  </si>
  <si>
    <t>Горан Јованоски</t>
  </si>
  <si>
    <t>Александар Костески</t>
  </si>
  <si>
    <t>Дејан Проданоски</t>
  </si>
  <si>
    <t>Иван Коробар</t>
  </si>
  <si>
    <t>Адријана Јакимовска-Панчевска</t>
  </si>
  <si>
    <t>Мато Гласновиќ</t>
  </si>
  <si>
    <t>Роберт Вељановски</t>
  </si>
  <si>
    <t>Јасмина Цветановска</t>
  </si>
  <si>
    <t>Панче Богоевски</t>
  </si>
  <si>
    <t>Лидија Водјаник</t>
  </si>
  <si>
    <t>Даниела Штерјова</t>
  </si>
  <si>
    <t>Игор Лазаров</t>
  </si>
  <si>
    <t>Ратко Димовски</t>
  </si>
  <si>
    <t>Неделчо Крстевски</t>
  </si>
  <si>
    <t>Ивица Аневски</t>
  </si>
  <si>
    <t>Ванчо Димитриев</t>
  </si>
  <si>
    <t>Христина Серафимовска</t>
  </si>
  <si>
    <t>Филип Манасиевски</t>
  </si>
  <si>
    <t>Горан Манасијевски</t>
  </si>
  <si>
    <t>Иван Зивковски</t>
  </si>
  <si>
    <t>Бошко Петковски</t>
  </si>
  <si>
    <t>Љубомир Ристоски</t>
  </si>
  <si>
    <t>Коло Ристов</t>
  </si>
  <si>
    <t>Слободан Иванов</t>
  </si>
  <si>
    <t>Катерина Божиновска</t>
  </si>
  <si>
    <t>Кристина Јовановска</t>
  </si>
  <si>
    <t>Пандил Стефковски</t>
  </si>
  <si>
    <t>Владан Аврамоски</t>
  </si>
  <si>
    <t>Мартин Андоновски</t>
  </si>
  <si>
    <t>Дијана Бојоска</t>
  </si>
  <si>
    <t>Весна МАркоска</t>
  </si>
  <si>
    <t>Благоја Ѓорѓиевски</t>
  </si>
  <si>
    <t>Дејан Митески</t>
  </si>
  <si>
    <t>Игор Никоски</t>
  </si>
  <si>
    <t>Пане Антовски</t>
  </si>
  <si>
    <t>Синиша Стојаноски</t>
  </si>
  <si>
    <t>Бети Стаменкоска Трајкоска</t>
  </si>
  <si>
    <t>Јадранка Поцкова</t>
  </si>
  <si>
    <t>Ирена Алексиоска</t>
  </si>
  <si>
    <t>Гоце Стефковски</t>
  </si>
  <si>
    <t>Видоја Јанкоски</t>
  </si>
  <si>
    <t>Милан Ѓорѓески</t>
  </si>
  <si>
    <t>Сузана Стошевска</t>
  </si>
  <si>
    <t>Бобан Николовски</t>
  </si>
  <si>
    <t>Антонијо Трипуновски</t>
  </si>
  <si>
    <t>Гоце Трпковски</t>
  </si>
  <si>
    <t>Зоран Стефковски</t>
  </si>
  <si>
    <t>Виолета Станковска</t>
  </si>
  <si>
    <t>Емил Спасовски</t>
  </si>
  <si>
    <t>Иванка Василевска</t>
  </si>
  <si>
    <t>Митко Скендеров</t>
  </si>
  <si>
    <t>Слаѓана Митовска</t>
  </si>
  <si>
    <t>Дејан Прошев</t>
  </si>
  <si>
    <t>Никола Несторовски</t>
  </si>
  <si>
    <t>Војче Вучковски</t>
  </si>
  <si>
    <t>Јасмина Личковска</t>
  </si>
  <si>
    <t>Дејан Стоев</t>
  </si>
  <si>
    <t>Зорица Момировска</t>
  </si>
  <si>
    <t>Христо Саракинов</t>
  </si>
  <si>
    <t>Методија Пејоски</t>
  </si>
  <si>
    <t>Гоце Бабоски</t>
  </si>
  <si>
    <t>Владимир Спиров</t>
  </si>
  <si>
    <t>Ивица Заркадов</t>
  </si>
  <si>
    <t>Марјан Стефановски</t>
  </si>
  <si>
    <t>Александар Илиески</t>
  </si>
  <si>
    <t>Предраг Станковски</t>
  </si>
  <si>
    <t>Дарко Спиркоски</t>
  </si>
  <si>
    <t>Горан Богданоски</t>
  </si>
  <si>
    <t>Круне Стошевски</t>
  </si>
  <si>
    <t>Зоран Илиевски</t>
  </si>
  <si>
    <t>Мирче Панев</t>
  </si>
  <si>
    <t>Ѓорѓи Бошковски</t>
  </si>
  <si>
    <t>Тодор Бојоски</t>
  </si>
  <si>
    <t>Златко Трпевски</t>
  </si>
  <si>
    <t>Филип Велковски</t>
  </si>
  <si>
    <t>Иван Јорданов</t>
  </si>
  <si>
    <t>Иван Филиповски</t>
  </si>
  <si>
    <t>Мирко Ивановски</t>
  </si>
  <si>
    <t>Ели Панова</t>
  </si>
  <si>
    <t>Александар Јованоски</t>
  </si>
  <si>
    <t>Теодор Станковски</t>
  </si>
  <si>
    <t>Тања Станковска</t>
  </si>
  <si>
    <t>Валентина Петровска</t>
  </si>
  <si>
    <t>Синиша Бајдевски</t>
  </si>
  <si>
    <t>Киро Ивановски</t>
  </si>
  <si>
    <t>Благоја Трпевски</t>
  </si>
  <si>
    <t>Македонка Скендерова</t>
  </si>
  <si>
    <t>Бобан Стефковски</t>
  </si>
  <si>
    <t>Небојша Златевски</t>
  </si>
  <si>
    <t>Љубиша Златевски</t>
  </si>
  <si>
    <t>Даниела Лазареска-Кироска</t>
  </si>
  <si>
    <t>Билјана Богданоска</t>
  </si>
  <si>
    <t>Сава Трпковска</t>
  </si>
  <si>
    <t>Сашко Трпевски</t>
  </si>
  <si>
    <t>Васил Донаков</t>
  </si>
  <si>
    <t>Војкан Димковски</t>
  </si>
  <si>
    <t>Ирена Стерјовска</t>
  </si>
  <si>
    <t>Гоце Кочев</t>
  </si>
  <si>
    <t>Ненад Гоцев</t>
  </si>
  <si>
    <t>Лазар Банов</t>
  </si>
  <si>
    <t xml:space="preserve">Гане Петров </t>
  </si>
  <si>
    <t>Дејанчо Ефтимов</t>
  </si>
  <si>
    <t>Златко Мицевски</t>
  </si>
  <si>
    <t>Јован Мицевски</t>
  </si>
  <si>
    <t>Цветанка Попоска</t>
  </si>
  <si>
    <t>Ленче Илиевска</t>
  </si>
  <si>
    <t>Марјан Сотироски</t>
  </si>
  <si>
    <t>Игор Јовески</t>
  </si>
  <si>
    <t>Соња Арсовска</t>
  </si>
  <si>
    <t>Николче Милески</t>
  </si>
  <si>
    <t>Томе Паскаловски</t>
  </si>
  <si>
    <t>Антонијо Раткушиновски</t>
  </si>
  <si>
    <t>Александар Каровски</t>
  </si>
  <si>
    <t>Горан Маркоски</t>
  </si>
  <si>
    <t>Александар Китески</t>
  </si>
  <si>
    <t>Зоран Вељановски</t>
  </si>
  <si>
    <t>Горан Георгиески</t>
  </si>
  <si>
    <t>Ѓоко Велковски</t>
  </si>
  <si>
    <t>Коста Трифуноски</t>
  </si>
  <si>
    <t>Климент Совковски</t>
  </si>
  <si>
    <t>Емилија Ангелова</t>
  </si>
  <si>
    <t>Љубомир Божиновски</t>
  </si>
  <si>
    <t>Игор Атанасовски</t>
  </si>
  <si>
    <t>Томислав Петровски</t>
  </si>
  <si>
    <t>Перчо Божиновски</t>
  </si>
  <si>
    <t>Љупче Петровски</t>
  </si>
  <si>
    <t xml:space="preserve">Гордана Коњановска </t>
  </si>
  <si>
    <t>Жаклина Пешевска</t>
  </si>
  <si>
    <t>Кирил Пецаков</t>
  </si>
  <si>
    <t>Лидија Петкоска</t>
  </si>
  <si>
    <t>Никола Стојковски</t>
  </si>
  <si>
    <t>Дејан Киранџиски</t>
  </si>
  <si>
    <t>Оливер Цветковски</t>
  </si>
  <si>
    <t>Ѓоко Трпоски</t>
  </si>
  <si>
    <t>Љубинка Корабоска</t>
  </si>
  <si>
    <t>Тони Трајановски</t>
  </si>
  <si>
    <t>Сашо Здравевски</t>
  </si>
  <si>
    <t>Сања Станоевска</t>
  </si>
  <si>
    <t>Даниела Трајановска</t>
  </si>
  <si>
    <t>Мишел Мојсоски</t>
  </si>
  <si>
    <t>Игор Коцев</t>
  </si>
  <si>
    <t>Славчо Ристески</t>
  </si>
  <si>
    <t>Сашо Најдески</t>
  </si>
  <si>
    <t>Дарко Гоцевски</t>
  </si>
  <si>
    <t>Тони Коталески</t>
  </si>
  <si>
    <t>Марјан Ристески</t>
  </si>
  <si>
    <t>Зоран Симоноски</t>
  </si>
  <si>
    <t>Гоце Георгиески</t>
  </si>
  <si>
    <t>Илија Арнаудоски</t>
  </si>
  <si>
    <t>Дејан Шикоски</t>
  </si>
  <si>
    <t>Невенка Стаменковска Стојковски</t>
  </si>
  <si>
    <t>Бране Петрушевски</t>
  </si>
  <si>
    <t>Сузана Алексовска</t>
  </si>
  <si>
    <t>Грација Бакраческа</t>
  </si>
  <si>
    <t>Ристе Мишев</t>
  </si>
  <si>
    <t>Никола Јаулески</t>
  </si>
  <si>
    <t>Кирил Илоски</t>
  </si>
  <si>
    <t>Никола Србиноски</t>
  </si>
  <si>
    <t>Митко Поповски</t>
  </si>
  <si>
    <t>Николче Блажески</t>
  </si>
  <si>
    <t>Владко Трпоски</t>
  </si>
  <si>
    <t>Билјана Тодоровска</t>
  </si>
  <si>
    <t>Игор Јанкуловски</t>
  </si>
  <si>
    <t>Дијана Илиевска</t>
  </si>
  <si>
    <t>Јордан Пуроски</t>
  </si>
  <si>
    <t>20.06.2020</t>
  </si>
  <si>
    <t>22.06.2020</t>
  </si>
  <si>
    <t>23.06.2020</t>
  </si>
  <si>
    <t>24.06.2020</t>
  </si>
  <si>
    <t>25.06.2020</t>
  </si>
  <si>
    <t>29.06.2020</t>
  </si>
  <si>
    <t>30.06.2020</t>
  </si>
  <si>
    <t>01.07.2020</t>
  </si>
  <si>
    <t>Ул:Максим Горки бр.41</t>
  </si>
  <si>
    <t>Ул:У.П.Лола бр.81 Тетово</t>
  </si>
  <si>
    <t>Ул: Брегалничка бр.57 Штип</t>
  </si>
  <si>
    <t>Штип</t>
  </si>
  <si>
    <t>Ул: Палмиро Тољати бр.212</t>
  </si>
  <si>
    <t>Ченто 161/1-10</t>
  </si>
  <si>
    <t>Ул: 101 бб с.Непро</t>
  </si>
  <si>
    <t>Ул: 4-ти Јули бр. 188</t>
  </si>
  <si>
    <t>Ул: Маршал Тито бр. 114</t>
  </si>
  <si>
    <t>Ул: Маршал Тито бр. 114/20</t>
  </si>
  <si>
    <t>Ул: Бриселска бр.9/3-9</t>
  </si>
  <si>
    <t>Ул: Ф.Рузвелт 59 2-18</t>
  </si>
  <si>
    <t>Ул: Херој Карпош бр. 74</t>
  </si>
  <si>
    <t>Ул: Мирче Ацев 15 Куманово</t>
  </si>
  <si>
    <t>Ехте логистик ДОООЕЛ</t>
  </si>
  <si>
    <t>Долна Бањица,Гостивар</t>
  </si>
  <si>
    <t>Винковачка бр.53, Охрид</t>
  </si>
  <si>
    <t>Долно Лакочереј бб</t>
  </si>
  <si>
    <t>Ул: Д.Влахов бр.53, Охрид</t>
  </si>
  <si>
    <t>Ул: Сирма Војвода</t>
  </si>
  <si>
    <t>7 Ноември бр. 88, Охрид</t>
  </si>
  <si>
    <t>Цар Самоил бр. 23, Охрид</t>
  </si>
  <si>
    <t>Ул: Црвени Брегови бр. 21а</t>
  </si>
  <si>
    <t>Манастирска бб, Велгошти</t>
  </si>
  <si>
    <t>Караорман бр.1, Куманово</t>
  </si>
  <si>
    <t>Ул: Плитишта, Струга</t>
  </si>
  <si>
    <t>Ул: Пере Тошев бр.2/2-13</t>
  </si>
  <si>
    <t>Црешево</t>
  </si>
  <si>
    <t>Славко Чугунцалиев</t>
  </si>
  <si>
    <t>Александар Стоилевски</t>
  </si>
  <si>
    <t>Верка Спасовска</t>
  </si>
  <si>
    <t>Звонимир Ников</t>
  </si>
  <si>
    <t>Иванка Митева</t>
  </si>
  <si>
    <t>Миле Велковски</t>
  </si>
  <si>
    <t>02.07.2020</t>
  </si>
  <si>
    <t>Димитар Белиќ</t>
  </si>
  <si>
    <t>Билјана Панева</t>
  </si>
  <si>
    <t>Елена Симеоновска-Јовева</t>
  </si>
  <si>
    <t>Саше Стоилевски</t>
  </si>
  <si>
    <t>Дејан Брзанов</t>
  </si>
  <si>
    <t>Јордан Јакимовиќ</t>
  </si>
  <si>
    <t>03.07.2020</t>
  </si>
  <si>
    <t>Бесир Азири</t>
  </si>
  <si>
    <t>Сезир Шерифи</t>
  </si>
  <si>
    <t>Кадир Реџепи</t>
  </si>
  <si>
    <t>Кирил Јакимов</t>
  </si>
  <si>
    <t>Драган Ѓоргиев</t>
  </si>
  <si>
    <t>Мурати Агим</t>
  </si>
  <si>
    <t>Предвремени парламентарни избори</t>
  </si>
  <si>
    <t>ВМРО-ДПМНЕ И КОАЛИЦИЈА ОБНОВА НА МАКЕДОНИЈА Изборна кампања 2020година во Изборни единици: 1,2,3,4,5,6 и 7</t>
  </si>
  <si>
    <t>4080020589580</t>
  </si>
  <si>
    <t>200-0035576780-13</t>
  </si>
  <si>
    <t>Стопанска банка АД Скопје</t>
  </si>
  <si>
    <t>Буилд М Инженеринг ДООЕЛ</t>
  </si>
  <si>
    <t>obnovanamakedonija@vmro-dpmne.org.mk</t>
  </si>
  <si>
    <t>06.07.2020</t>
  </si>
  <si>
    <t>Звонко Димитровски</t>
  </si>
  <si>
    <t>Благоја Ташаминов</t>
  </si>
  <si>
    <t>Митко Костадиовски</t>
  </si>
  <si>
    <t>Никола Атанасов</t>
  </si>
  <si>
    <t>07.07.2020</t>
  </si>
  <si>
    <t>Лијана Ајтовска</t>
  </si>
  <si>
    <t>Ул: Маршал Тито бр:10/б-6 Берово</t>
  </si>
  <si>
    <t>Виолета Марковска</t>
  </si>
  <si>
    <t>Ул: Гоце Делчев бр:8 Берово</t>
  </si>
  <si>
    <t>Фахрудин Мустафов</t>
  </si>
  <si>
    <t>Габриела Чучурска</t>
  </si>
  <si>
    <t>Даниел Черговски</t>
  </si>
  <si>
    <t>Роза Пајантова</t>
  </si>
  <si>
    <t>Емилија Димовска</t>
  </si>
  <si>
    <t>Влатко Ајтовски</t>
  </si>
  <si>
    <t>Андреј Ангеловски</t>
  </si>
  <si>
    <t>Методи Индов</t>
  </si>
  <si>
    <t>Тања Иванова Ѓорѓиевска</t>
  </si>
  <si>
    <t>Даниела Симоновска</t>
  </si>
  <si>
    <t>Љубица Василевска</t>
  </si>
  <si>
    <t>Лозе Горгиевски</t>
  </si>
  <si>
    <t>Влатко Цветковски</t>
  </si>
  <si>
    <t>Столе Кракутовски</t>
  </si>
  <si>
    <t>Александар Китански</t>
  </si>
  <si>
    <t>Јасмина Цековска</t>
  </si>
  <si>
    <t>Ангелче Нофитов</t>
  </si>
  <si>
    <t>Величе Николова</t>
  </si>
  <si>
    <t>Зоран Ѓорѓиевски</t>
  </si>
  <si>
    <t>Александар Јованов</t>
  </si>
  <si>
    <t>Љубиша Спасовски</t>
  </si>
  <si>
    <t>Кире Стаменков</t>
  </si>
  <si>
    <t>Николче Соколовски</t>
  </si>
  <si>
    <t>Васко Буровски</t>
  </si>
  <si>
    <t>08.07.2020</t>
  </si>
  <si>
    <t>Марика Николова</t>
  </si>
  <si>
    <t>Ирена Петковски</t>
  </si>
  <si>
    <t>Влатко Буровски</t>
  </si>
  <si>
    <t>Атанас Стамнов</t>
  </si>
  <si>
    <t>Гоце Стојановски</t>
  </si>
  <si>
    <t>Миле Милески</t>
  </si>
  <si>
    <t>Ул: Шидска бр: 10 Ѓорче Петров</t>
  </si>
  <si>
    <t>Анита Стамнова</t>
  </si>
  <si>
    <t>Кристијан Стаменов</t>
  </si>
  <si>
    <t>Ул: Сидска 66а Скопје</t>
  </si>
  <si>
    <t>Игорчо Стојков</t>
  </si>
  <si>
    <t>Бобан Стојаноски</t>
  </si>
  <si>
    <t>Горан Петковски</t>
  </si>
  <si>
    <t>Ул:66 бр:6 Волково</t>
  </si>
  <si>
    <t>Горан Костов</t>
  </si>
  <si>
    <t>Евдокија Николова</t>
  </si>
  <si>
    <t>Ленче Нелоска</t>
  </si>
  <si>
    <t>Ул: 59 бр: 1 Волково</t>
  </si>
  <si>
    <t>Ивица Вељаноски</t>
  </si>
  <si>
    <t>Бул: Македонска Војска</t>
  </si>
  <si>
    <t>Живка Димитриеска</t>
  </si>
  <si>
    <t>Димитар Димитриески</t>
  </si>
  <si>
    <t>Бојан Стојановски</t>
  </si>
  <si>
    <t>Ул: Арсо Мицков бр: 22</t>
  </si>
  <si>
    <t>Славчо Мисајлески</t>
  </si>
  <si>
    <t>Македонка Петковска</t>
  </si>
  <si>
    <t>09.07.2020</t>
  </si>
  <si>
    <t>Горнчо Јакимов</t>
  </si>
  <si>
    <t>Татјана Матлиоска</t>
  </si>
  <si>
    <t>Ул: Ристо Чадо бр: 4</t>
  </si>
  <si>
    <t>Гоце Атанасовски</t>
  </si>
  <si>
    <t>Зоран Николовски</t>
  </si>
  <si>
    <t>Мартин Стоименовски</t>
  </si>
  <si>
    <t>Андриана Матлиоска</t>
  </si>
  <si>
    <t>Јасмина Арсова</t>
  </si>
  <si>
    <t>Мирослав Коцевски</t>
  </si>
  <si>
    <t>Влатко Рафески</t>
  </si>
  <si>
    <t>Бесар Шаќири</t>
  </si>
  <si>
    <t>101 бб</t>
  </si>
  <si>
    <t>Сезгин Шерифи</t>
  </si>
  <si>
    <t>Теарце</t>
  </si>
  <si>
    <t>Срѓан Тасиќ</t>
  </si>
  <si>
    <t>Оливер Зафировски</t>
  </si>
  <si>
    <t>Елена Коцева</t>
  </si>
  <si>
    <t>Васко Ѓеоргиевски</t>
  </si>
  <si>
    <t>Димчо Атанасовски</t>
  </si>
  <si>
    <t>Гоце Талевски</t>
  </si>
  <si>
    <t>Иле Џинговски</t>
  </si>
  <si>
    <t>Беркан Беадини</t>
  </si>
  <si>
    <t>10.07.2020</t>
  </si>
  <si>
    <t>Ѓоко Атанасовски</t>
  </si>
  <si>
    <t>Илија Арев</t>
  </si>
  <si>
    <t>Загорка Костадинова</t>
  </si>
  <si>
    <t>Наташа Крстевска</t>
  </si>
  <si>
    <t>Александра Ристеска</t>
  </si>
  <si>
    <t>Елена Арсовска</t>
  </si>
  <si>
    <t>Васко Василевски</t>
  </si>
  <si>
    <t>Ул: П.Шишков бр: 24/4</t>
  </si>
  <si>
    <t>Зоран Трајчев</t>
  </si>
  <si>
    <t>Аљпер Асани</t>
  </si>
  <si>
    <t>Ул: Кирил Пејчиновиќ</t>
  </si>
  <si>
    <t>Емилија Савева-Миладинова</t>
  </si>
  <si>
    <t>Александар Давчев</t>
  </si>
  <si>
    <t>Александар Панев</t>
  </si>
  <si>
    <t>Ванчо Трајчев</t>
  </si>
  <si>
    <t>Зоран Митевски</t>
  </si>
  <si>
    <t>Драганчо Петров</t>
  </si>
  <si>
    <t>ПСД-КОМ ГРУП ДООЕЛ</t>
  </si>
  <si>
    <t>200001643983346</t>
  </si>
  <si>
    <t>Ѓорѓи Бошалевски</t>
  </si>
  <si>
    <t>Миле Шибакоски</t>
  </si>
  <si>
    <t>Охрид</t>
  </si>
  <si>
    <t>Јордан Ефремов</t>
  </si>
  <si>
    <t>Ружица Ковачка</t>
  </si>
  <si>
    <t>Стојан Петровски</t>
  </si>
  <si>
    <t>Билјана Ѓеоргиевска</t>
  </si>
  <si>
    <t>Сашо Донев</t>
  </si>
  <si>
    <t>Томислав Новевски</t>
  </si>
  <si>
    <t>Стефан Калошев</t>
  </si>
  <si>
    <t>Никола Столевски</t>
  </si>
  <si>
    <t>Јован Јаулески</t>
  </si>
  <si>
    <t>Јасмина Кирковска</t>
  </si>
  <si>
    <t>Жарко Љотиќ</t>
  </si>
  <si>
    <t>Игор Дончевски</t>
  </si>
  <si>
    <t>Тони Мартиноски</t>
  </si>
  <si>
    <t>Борис Јосифовски</t>
  </si>
  <si>
    <t>Лилјана Лазаревска</t>
  </si>
  <si>
    <t>Горан Николовски</t>
  </si>
  <si>
    <t>Јован Митев</t>
  </si>
  <si>
    <t>Дарко Гуроски</t>
  </si>
  <si>
    <t>Анета Марковска-Илиевска</t>
  </si>
  <si>
    <t>Боро Илиевски</t>
  </si>
  <si>
    <t>Никола Костовски</t>
  </si>
  <si>
    <t>Никола Стефановски</t>
  </si>
  <si>
    <t>Јонче Димитровски</t>
  </si>
  <si>
    <t>Надица Мицова</t>
  </si>
  <si>
    <t>Павлинче Честојнова</t>
  </si>
  <si>
    <t>Александар Арсовски</t>
  </si>
  <si>
    <t>Димитар Георгиевски</t>
  </si>
  <si>
    <t>Љупчо Милески</t>
  </si>
  <si>
    <t>Дејан Митровски</t>
  </si>
  <si>
    <t>Гоце Ангеловски</t>
  </si>
  <si>
    <t>Атанас Ризов</t>
  </si>
  <si>
    <t>Игор Пармаковски</t>
  </si>
  <si>
    <t>Валентина Лазаревска</t>
  </si>
  <si>
    <t>Соња Блажевска</t>
  </si>
  <si>
    <t>Валентина Андревска</t>
  </si>
  <si>
    <t>Драган Дејаноски</t>
  </si>
  <si>
    <t>Александар Арсоски</t>
  </si>
  <si>
    <t>Бошко Стефановски</t>
  </si>
  <si>
    <t>Игор Стојаноски</t>
  </si>
  <si>
    <t>Даниел Крстески</t>
  </si>
  <si>
    <t>Маја Сиљаноска</t>
  </si>
  <si>
    <t>Елизабета Стојменова</t>
  </si>
  <si>
    <t>Александар Трајковски</t>
  </si>
  <si>
    <t>Синиша Стојкоски</t>
  </si>
  <si>
    <t>Мирче Стојков</t>
  </si>
  <si>
    <t>Борче Илиевски</t>
  </si>
  <si>
    <t>Милена Пандилеска</t>
  </si>
  <si>
    <t>Живко Белчев</t>
  </si>
  <si>
    <t>Игор Бошковски</t>
  </si>
  <si>
    <t>Николче Стојановски</t>
  </si>
  <si>
    <t>Зоран Костовски</t>
  </si>
  <si>
    <t>Стелуца Стојанова</t>
  </si>
  <si>
    <t>Владо Стојанов</t>
  </si>
  <si>
    <t>Јордан Ангелов</t>
  </si>
  <si>
    <t>Кристијан Попоски</t>
  </si>
  <si>
    <t>Горан Илијевски</t>
  </si>
  <si>
    <t>Сашо Матлиоски</t>
  </si>
  <si>
    <t>Иван Симоновски</t>
  </si>
  <si>
    <t>Дејан Филиповски</t>
  </si>
  <si>
    <t>Адријана Младеновска</t>
  </si>
  <si>
    <t>Ристо Донев</t>
  </si>
  <si>
    <t>Христина Симеска</t>
  </si>
  <si>
    <t>Елена Трајчева</t>
  </si>
  <si>
    <t>Виктор Трпевски</t>
  </si>
  <si>
    <t>Драган Христов</t>
  </si>
  <si>
    <t>Благој Стаменков</t>
  </si>
  <si>
    <t>Дејан Михајлов</t>
  </si>
  <si>
    <t>Сашко Милковски</t>
  </si>
  <si>
    <t>Данаил Поповски</t>
  </si>
  <si>
    <t>Илија Китаноски</t>
  </si>
  <si>
    <t>Владимир Пејоски</t>
  </si>
  <si>
    <t>Боби Ѓоргиев</t>
  </si>
  <si>
    <t>Тина Петрова</t>
  </si>
  <si>
    <t>Стевчо Николов</t>
  </si>
  <si>
    <t>Дарко Иванов</t>
  </si>
  <si>
    <t>Иван Иванов</t>
  </si>
  <si>
    <t>Васе Анакиев</t>
  </si>
  <si>
    <t>Далибор Ангелов</t>
  </si>
  <si>
    <t>Оливер Јовановски</t>
  </si>
  <si>
    <t>Благоја Деспотоски</t>
  </si>
  <si>
    <t>Лазо Митев</t>
  </si>
  <si>
    <t>Борислав Христовски</t>
  </si>
  <si>
    <t>Раде Венков</t>
  </si>
  <si>
    <t>Симеон Христовски</t>
  </si>
  <si>
    <t>Ристо Стефановски</t>
  </si>
  <si>
    <t>Стојан Ефремовска</t>
  </si>
  <si>
    <t>Димче Илиев</t>
  </si>
  <si>
    <t>Верка Давчева</t>
  </si>
  <si>
    <t>Влатко Михајлов</t>
  </si>
  <si>
    <t>Никола Стојановски</t>
  </si>
  <si>
    <t>Симеон Гировски</t>
  </si>
  <si>
    <t>Јовица Богоев</t>
  </si>
  <si>
    <t>Марија Велеска</t>
  </si>
  <si>
    <t>Ристо Димитриески</t>
  </si>
  <si>
    <t>Дарко Стојчевски</t>
  </si>
  <si>
    <t>Влатко Стојкоски</t>
  </si>
  <si>
    <t>Бојан Стојкоски</t>
  </si>
  <si>
    <t>Билјана Стаменкова</t>
  </si>
  <si>
    <t>Снежана Николовска</t>
  </si>
  <si>
    <t>Наташа Ивановска</t>
  </si>
  <si>
    <t>Игор Спасовски</t>
  </si>
  <si>
    <t>Андреа Најденовски</t>
  </si>
  <si>
    <t>Олгица Божиновска</t>
  </si>
  <si>
    <t>Филип Поповски</t>
  </si>
  <si>
    <t>Дивна Едровска</t>
  </si>
  <si>
    <t>Емил Дончев</t>
  </si>
  <si>
    <t>Анета Ѓоргиевска</t>
  </si>
  <si>
    <t>Ѓорѓи Ѓорѓиевски</t>
  </si>
  <si>
    <t>Пеце Милевски</t>
  </si>
  <si>
    <t>Дејан Вазлиски</t>
  </si>
  <si>
    <t>Вера Бешлиевска</t>
  </si>
  <si>
    <t>Игор Поповски</t>
  </si>
  <si>
    <t>Марко Јосифовски</t>
  </si>
  <si>
    <t>Ѓорѓија Сајкоски</t>
  </si>
  <si>
    <t>Николче Спировски</t>
  </si>
  <si>
    <t>Стефан Димовски</t>
  </si>
  <si>
    <t>Горан Исков</t>
  </si>
  <si>
    <t>Александар Секуловски</t>
  </si>
  <si>
    <t>Александар Митровски</t>
  </si>
  <si>
    <t>Бојан Митев</t>
  </si>
  <si>
    <t>Игор Блажески</t>
  </si>
  <si>
    <t>Маја Цветановска</t>
  </si>
  <si>
    <t>Александра Неделковска</t>
  </si>
  <si>
    <t>13.07.2020</t>
  </si>
  <si>
    <t>14.07.2020</t>
  </si>
  <si>
    <t>16.07.2020</t>
  </si>
  <si>
    <t>17.07.2020</t>
  </si>
  <si>
    <t>Радослав Јаулески</t>
  </si>
  <si>
    <t>Станислав Бојчески</t>
  </si>
  <si>
    <t>Здрава Храна Продукт ДООЕЛ</t>
  </si>
  <si>
    <t>Алмаст Трејд Дооел</t>
  </si>
  <si>
    <t>Горан Цветковски</t>
  </si>
  <si>
    <t>Милена Кочевска</t>
  </si>
  <si>
    <t>Емилија Павлоска</t>
  </si>
  <si>
    <t>Дениса Емуш</t>
  </si>
  <si>
    <t>Сергеј Костовски</t>
  </si>
  <si>
    <t>Лувак 2020 ДООЕЛ</t>
  </si>
  <si>
    <t>Сања Ангеловска Шајновска</t>
  </si>
  <si>
    <t>Никола Шајновски</t>
  </si>
  <si>
    <t>Петко Кутаноски</t>
  </si>
  <si>
    <t>Универзум груп маркетинг ДООЕЛ</t>
  </si>
  <si>
    <t>Оливер Стојчевиќ</t>
  </si>
  <si>
    <t>Трајко Вељаноски</t>
  </si>
  <si>
    <t>Зоран Илиоски</t>
  </si>
  <si>
    <t>Крсто Јовановски</t>
  </si>
  <si>
    <t>Драган Данев</t>
  </si>
  <si>
    <t>Ванковер Манчев</t>
  </si>
  <si>
    <t>Драган Цуклев</t>
  </si>
  <si>
    <t>Лилјана Кузмановска</t>
  </si>
  <si>
    <t>Иван Стоилковиќ</t>
  </si>
  <si>
    <t>Миланоц Стојан</t>
  </si>
  <si>
    <t>Антонио Милошоски</t>
  </si>
  <si>
    <t>Васил Пишев</t>
  </si>
  <si>
    <t>Магдалена Манаскова</t>
  </si>
  <si>
    <t>Никола Попоски</t>
  </si>
  <si>
    <t>Лилјана Затуроска</t>
  </si>
  <si>
    <t>Нада Ципушева</t>
  </si>
  <si>
    <t>Димитар Стевананџија</t>
  </si>
  <si>
    <t>Даниела Рангелова</t>
  </si>
  <si>
    <t>Невенка Аџиевска</t>
  </si>
  <si>
    <t>Јохан Тарчуловски</t>
  </si>
  <si>
    <t>Емилија Трајковска</t>
  </si>
  <si>
    <t>Весна Дамчевска-Илиевска</t>
  </si>
  <si>
    <t>Владимир Ѓорчев</t>
  </si>
  <si>
    <t>Тонкица Петровска</t>
  </si>
  <si>
    <t>Румена Чучуковска</t>
  </si>
  <si>
    <t>Ален Деребан</t>
  </si>
  <si>
    <t>Мотив плус консалтинг ДООЕЛ</t>
  </si>
  <si>
    <t>Фул сервис биро ДООЕЛ</t>
  </si>
  <si>
    <t>Јован Гугушевски</t>
  </si>
  <si>
    <t>Ѓорѓи Атанасов</t>
  </si>
  <si>
    <t>Јулијана Гоцевска</t>
  </si>
  <si>
    <t>Миле Видимилски</t>
  </si>
  <si>
    <t>Стево Трпески</t>
  </si>
  <si>
    <t>Блашко Атанасов</t>
  </si>
  <si>
    <t>Душица Крстиќ</t>
  </si>
  <si>
    <t>Салтировски консалтинг ДООЕЛ</t>
  </si>
  <si>
    <t>Мартин Марковски</t>
  </si>
  <si>
    <t>Коце Јованов</t>
  </si>
  <si>
    <t>Надица Танчева-Тулиева</t>
  </si>
  <si>
    <t>Трајче Иванов</t>
  </si>
  <si>
    <t>Дејан Ѓоргиев</t>
  </si>
  <si>
    <t>Марјанчо Пановски</t>
  </si>
  <si>
    <t>Јасмина Ѓоргиева</t>
  </si>
  <si>
    <t>Теодор Андоноски</t>
  </si>
  <si>
    <t>Маја Седрак</t>
  </si>
  <si>
    <t>Тони Нешковски</t>
  </si>
  <si>
    <t>Ирина Димовска</t>
  </si>
  <si>
    <t>Перо Николов</t>
  </si>
  <si>
    <t>Стојанче Јованов</t>
  </si>
  <si>
    <t>Мотив Плус Консалтинг</t>
  </si>
  <si>
    <t>Драганчо Николов</t>
  </si>
  <si>
    <t>Милица Николова</t>
  </si>
  <si>
    <t>Ванче Тасев</t>
  </si>
  <si>
    <t>Филип Ацевски</t>
  </si>
  <si>
    <t>Никола Трајановски</t>
  </si>
  <si>
    <t>Трајче Стоилковски</t>
  </si>
  <si>
    <t>Слободан Ангеловски</t>
  </si>
  <si>
    <t>Никола Трендафилов</t>
  </si>
  <si>
    <t>Фул сервис биро дооел</t>
  </si>
  <si>
    <t>Христина Смилевска</t>
  </si>
  <si>
    <t>Мирјана Глигоровска</t>
  </si>
  <si>
    <t>Верка Трајкоска</t>
  </si>
  <si>
    <t>Елица Стаменковска</t>
  </si>
  <si>
    <t>Сашко Ивановски</t>
  </si>
  <si>
    <t>Гоце Кочоски</t>
  </si>
  <si>
    <t>03.04.2020</t>
  </si>
  <si>
    <t>06.04.2020</t>
  </si>
  <si>
    <t>07.04.2020</t>
  </si>
  <si>
    <t>13.04.2020</t>
  </si>
  <si>
    <t>15.04.2020</t>
  </si>
  <si>
    <t>24.04.2020</t>
  </si>
  <si>
    <t>28.04.2020</t>
  </si>
  <si>
    <t>06.05.2020</t>
  </si>
  <si>
    <t>07.05.2020</t>
  </si>
  <si>
    <t>08.05.2020</t>
  </si>
  <si>
    <t>11.05.2020</t>
  </si>
  <si>
    <t>15.05.2020</t>
  </si>
  <si>
    <t>26.05.2020</t>
  </si>
  <si>
    <t>27.05.2020</t>
  </si>
  <si>
    <t>28.05.2020</t>
  </si>
  <si>
    <t>29.05.2020</t>
  </si>
  <si>
    <t>20.07.2020</t>
  </si>
  <si>
    <t>21.07.2020</t>
  </si>
  <si>
    <t>22.07.2020</t>
  </si>
  <si>
    <t>Митрески Јован</t>
  </si>
  <si>
    <t>11 Септември 84/7</t>
  </si>
  <si>
    <t>Гордана Димитриеска</t>
  </si>
  <si>
    <t>24.07.2020</t>
  </si>
  <si>
    <t>Љубинка Спанџевска</t>
  </si>
  <si>
    <t>Радио Холидеј Прилеп ДООЕЛ</t>
  </si>
  <si>
    <t>ТРД Радио Пела ДООЕЛ</t>
  </si>
  <si>
    <t>172/20</t>
  </si>
  <si>
    <t>23.07.2020</t>
  </si>
  <si>
    <t>ТРД Радио Зона М-1 Светлана ДООЕЛ</t>
  </si>
  <si>
    <t>21/20</t>
  </si>
  <si>
    <t>Радио Кочани ФМ</t>
  </si>
  <si>
    <t>195/20</t>
  </si>
  <si>
    <t>ТРД Клуб ФМ ДОО</t>
  </si>
  <si>
    <t>0504-20/03</t>
  </si>
  <si>
    <t>ТРД Сити Радио ДООЕЛ</t>
  </si>
  <si>
    <t>0504-20/04</t>
  </si>
  <si>
    <t>ТРД Радио Кавадарци ДООЕЛ</t>
  </si>
  <si>
    <t>425/2020</t>
  </si>
  <si>
    <t>Радио роса - АБ ДООЕЛ</t>
  </si>
  <si>
    <t>095/20</t>
  </si>
  <si>
    <t>РТД Метрополис Радио ДОО</t>
  </si>
  <si>
    <t>013/20</t>
  </si>
  <si>
    <t>ТРД Радио фортуна ДООЕЛ</t>
  </si>
  <si>
    <t>81/2020</t>
  </si>
  <si>
    <t>23.07.02020</t>
  </si>
  <si>
    <t>Радио Бум ДООЕЛ</t>
  </si>
  <si>
    <t>84/20</t>
  </si>
  <si>
    <t>ТРД Радио Антена 5 ДОО</t>
  </si>
  <si>
    <t>133/2020</t>
  </si>
  <si>
    <t>ТРД Еф-ЕМ 90.3 Спортско радио ДООЕЛ</t>
  </si>
  <si>
    <t>Супер Радио ДООЕЛ Охрид</t>
  </si>
  <si>
    <t>105/07/20</t>
  </si>
  <si>
    <t>ТРД Експрес Радио</t>
  </si>
  <si>
    <t>322/7</t>
  </si>
  <si>
    <t>ТРД ТВ Студио Тера дООЕЛ</t>
  </si>
  <si>
    <t>0171</t>
  </si>
  <si>
    <t>ТРД ТВ МТМ ДООЕЛ</t>
  </si>
  <si>
    <t>20-360-000019</t>
  </si>
  <si>
    <t>ТРД ТВ Шења ДООЕЛ</t>
  </si>
  <si>
    <t>027/20</t>
  </si>
  <si>
    <t>ТРД Канал 5 ДООЕЛ</t>
  </si>
  <si>
    <t>1-1/200500</t>
  </si>
  <si>
    <t>ТРД Телевизија Канал 21 Велес</t>
  </si>
  <si>
    <t>11</t>
  </si>
  <si>
    <t>ТРД Телевизија Макпетрол ДООЕЛ</t>
  </si>
  <si>
    <t>297/20</t>
  </si>
  <si>
    <t>ТРД ТВ Кочани ЛД - ДООЕЛ</t>
  </si>
  <si>
    <t>075-20</t>
  </si>
  <si>
    <t>ТВ Канал ВИС ДООЕЛ</t>
  </si>
  <si>
    <t>120</t>
  </si>
  <si>
    <t>ТВ Плус ДОО</t>
  </si>
  <si>
    <t>68/20</t>
  </si>
  <si>
    <t>ТРД ТВ Едо ДООЕЛ</t>
  </si>
  <si>
    <t>29/20</t>
  </si>
  <si>
    <t>ТРД 24 Вести ДООЕЛ</t>
  </si>
  <si>
    <t>ТРД Алфа ТВ ДООЕЛ</t>
  </si>
  <si>
    <t>0355-20</t>
  </si>
  <si>
    <t>ТРД Телевизија Свет ДОО</t>
  </si>
  <si>
    <t>ТРД Телевизија КТВ Кавадарци</t>
  </si>
  <si>
    <t>ТРД Протел ДООЕЛ-Пробиштип</t>
  </si>
  <si>
    <t>00047-00/20</t>
  </si>
  <si>
    <t>ТРД К&amp;М Кисс&amp;Менада ДООЕЛ Тетово</t>
  </si>
  <si>
    <t>ТРД Алсат-М ДОО</t>
  </si>
  <si>
    <t>418/20</t>
  </si>
  <si>
    <t>ТРД ТВМ Арнаудов Михајло-Охрид ДООЕЛ</t>
  </si>
  <si>
    <t>073/20</t>
  </si>
  <si>
    <t>ТРД Телевизија Сител ДООЕЛ</t>
  </si>
  <si>
    <t>456/2020</t>
  </si>
  <si>
    <t>ТРД Компани 21-М ДООЕЛ</t>
  </si>
  <si>
    <t>0107/2020</t>
  </si>
  <si>
    <t>ТРД ТВ-Стар ДОО Штип</t>
  </si>
  <si>
    <t>108/2020</t>
  </si>
  <si>
    <t>ТРД ТВ Нова ДОО Гевгелија</t>
  </si>
  <si>
    <t>037/2020</t>
  </si>
  <si>
    <t>Охрид дваесет и четири ДООЕЛ</t>
  </si>
  <si>
    <t>01/2020</t>
  </si>
  <si>
    <t>Акцент Груп ДОО Скопје</t>
  </si>
  <si>
    <t>ВД Медиа Груп ДООЕЛ</t>
  </si>
  <si>
    <t>7/2020-02-0</t>
  </si>
  <si>
    <t>7/2020-01-0</t>
  </si>
  <si>
    <t>Интернационален форум за просперитет Скопје</t>
  </si>
  <si>
    <t>ЕМ Медиа ДОО</t>
  </si>
  <si>
    <t>080/2020</t>
  </si>
  <si>
    <t>Мега Медиа ДООЕЛ Прилеп</t>
  </si>
  <si>
    <t>07-20</t>
  </si>
  <si>
    <t>Вечер Прес ДООЕЛ</t>
  </si>
  <si>
    <t>2010300715</t>
  </si>
  <si>
    <t>Макс Медиа ЛТД - Скопје</t>
  </si>
  <si>
    <t>88/1</t>
  </si>
  <si>
    <t>Медиа Нет ЛТД ДООЕЛ</t>
  </si>
  <si>
    <t>44/01</t>
  </si>
  <si>
    <t>Нимо-Охрид Њуз ДООЕЛ</t>
  </si>
  <si>
    <t>105/20</t>
  </si>
  <si>
    <t xml:space="preserve">Смарт Гроуп ЛТД </t>
  </si>
  <si>
    <t>02/07/20</t>
  </si>
  <si>
    <t>Глобал Нет ДООЕЛ</t>
  </si>
  <si>
    <t>336/2020</t>
  </si>
  <si>
    <t>15.07.2020</t>
  </si>
  <si>
    <t>Макс хостинг Група ДООЕЛ</t>
  </si>
  <si>
    <t>15/2020</t>
  </si>
  <si>
    <t>3 Пикс Медиа ДООЕЛ</t>
  </si>
  <si>
    <t>013/2020</t>
  </si>
  <si>
    <t>Експрес медиа груп ДООЕЛ</t>
  </si>
  <si>
    <t>14/20</t>
  </si>
  <si>
    <t>Веј Глобал ИТС ДОО</t>
  </si>
  <si>
    <t>ДМС Комуникација ДООЕЛ</t>
  </si>
  <si>
    <t>2020-063</t>
  </si>
  <si>
    <t>Трипле и лаб ДОО</t>
  </si>
  <si>
    <t>Плусинфо издаваштво ДООЕЛ</t>
  </si>
  <si>
    <t>191/2020</t>
  </si>
  <si>
    <t>Прва република ДОО</t>
  </si>
  <si>
    <t>21/2020</t>
  </si>
  <si>
    <t>Мармакс степ ДООЕЛ</t>
  </si>
  <si>
    <t>57/2020</t>
  </si>
  <si>
    <t>Трендоленд ДОО</t>
  </si>
  <si>
    <t>141-07/2020</t>
  </si>
  <si>
    <t>ЛД Пресс медиа ДОО</t>
  </si>
  <si>
    <t>31/20</t>
  </si>
  <si>
    <t>Фактор Портал ДОО</t>
  </si>
  <si>
    <t>372/2020</t>
  </si>
  <si>
    <t>Портал Њуз ДОО</t>
  </si>
  <si>
    <t>163/7/2020</t>
  </si>
  <si>
    <t>084/07-2020</t>
  </si>
  <si>
    <t>ДПТУ Тастатура ДООЕЛ</t>
  </si>
  <si>
    <t>41/20</t>
  </si>
  <si>
    <t>Медиа Плус Фокус</t>
  </si>
  <si>
    <t>ММ Медиа ДООЕЛ</t>
  </si>
  <si>
    <t>Кајгана Медиа ДОО</t>
  </si>
  <si>
    <t>226/20</t>
  </si>
  <si>
    <t>Тетово инфо медиа</t>
  </si>
  <si>
    <t>8/2020</t>
  </si>
  <si>
    <t>ЦИА ДООЕЛ</t>
  </si>
  <si>
    <t>#10</t>
  </si>
  <si>
    <t>Њу Медиа Комјуникејшн ДООЕЛ</t>
  </si>
  <si>
    <t>2020/51</t>
  </si>
  <si>
    <t>Некст Левел Солушнс ДООЕЛ</t>
  </si>
  <si>
    <t>26/2020</t>
  </si>
  <si>
    <t xml:space="preserve">ЛТ Трејд </t>
  </si>
  <si>
    <t>12.07.2020</t>
  </si>
  <si>
    <t>Мегастар продукција</t>
  </si>
  <si>
    <t>Медиа плус фокус</t>
  </si>
  <si>
    <t>208/20</t>
  </si>
  <si>
    <t>56/2020</t>
  </si>
  <si>
    <t>МС Продукција</t>
  </si>
  <si>
    <t>Авард Промотион ДООЕЛ</t>
  </si>
  <si>
    <t>101/2020 од 22.06.2020</t>
  </si>
  <si>
    <t>Точка медиа ДООЕЛ</t>
  </si>
  <si>
    <t>147/20</t>
  </si>
  <si>
    <t>28.07.2020</t>
  </si>
  <si>
    <t>РТД Скај радио Теодор ДООЕЛ</t>
  </si>
  <si>
    <t>Капитол Радио ДООЕЛ</t>
  </si>
  <si>
    <t>27.07.2020</t>
  </si>
  <si>
    <t>Клан Маседониа ДООЕЛ</t>
  </si>
  <si>
    <t>07-2020</t>
  </si>
  <si>
    <t>Биг саунд ДООЕЛ</t>
  </si>
  <si>
    <t>010-020 од 13.07.2020</t>
  </si>
  <si>
    <t>Моби Саунд ДООЕЛ</t>
  </si>
  <si>
    <t>4 од 17.07.2020</t>
  </si>
  <si>
    <t>Акцент медиа ДООЕЛ</t>
  </si>
  <si>
    <t>20-0194 од 08.07.2020</t>
  </si>
  <si>
    <t>20-0193 од 08.07.2020</t>
  </si>
  <si>
    <t>20-0195 од 08.07.2020</t>
  </si>
  <si>
    <t>Скрин медиа ДООЕЛ</t>
  </si>
  <si>
    <t>20-0234 од 06.07.2020</t>
  </si>
  <si>
    <t>20-0226 од 03.07.2020</t>
  </si>
  <si>
    <t>20-0227 од 03.07.2020</t>
  </si>
  <si>
    <t>20-0231 од 03.07.2020</t>
  </si>
  <si>
    <t>ОК Медиа ДООЕЛ</t>
  </si>
  <si>
    <t>233/2020 од 26.06.2020</t>
  </si>
  <si>
    <t>Лид Комјуникејшнс ДОО</t>
  </si>
  <si>
    <t>105/2020 од 24.06.2020</t>
  </si>
  <si>
    <t>Изи медиа ДООЕЛ</t>
  </si>
  <si>
    <t>900-80/20018 од 23.06.2020</t>
  </si>
  <si>
    <t xml:space="preserve">Фото мак </t>
  </si>
  <si>
    <t>Актуел ДООЕЛ</t>
  </si>
  <si>
    <t>36а од 01.07.2020</t>
  </si>
  <si>
    <t>Полиестердеј  ДООЕЛ</t>
  </si>
  <si>
    <t>3БТР20-0086 од 29.06.2020</t>
  </si>
  <si>
    <t>3БП320-03267 од 29.06.2020</t>
  </si>
  <si>
    <t>3БП320-032429 од 03.07.2020</t>
  </si>
  <si>
    <t>3БП320-03268 од 29.06.2020</t>
  </si>
  <si>
    <t>3БП320-03936 од 22.07.2020</t>
  </si>
  <si>
    <t>3БТР20-0095 од 22.07.2020</t>
  </si>
  <si>
    <t>3БП320-03943 од 22.07.2020</t>
  </si>
  <si>
    <t xml:space="preserve">РКМ </t>
  </si>
  <si>
    <t>2С Медиа</t>
  </si>
  <si>
    <t>Facebook</t>
  </si>
  <si>
    <t>СТБ</t>
  </si>
  <si>
    <t>пресметана провизија</t>
  </si>
  <si>
    <t>водење на сметка</t>
  </si>
  <si>
    <t>27.06.2020</t>
  </si>
  <si>
    <t>Времено користење на јавно прометна површина О.  Куманово</t>
  </si>
  <si>
    <t>Поднесок-одобрение О. Куманово</t>
  </si>
  <si>
    <t>Комунална такса за користење на плоштад О. Куманово</t>
  </si>
  <si>
    <t>Комунална такса за користење јавна површина во О. Аеродром</t>
  </si>
  <si>
    <t>1/20 од 14.07.2020</t>
  </si>
  <si>
    <t>00122-001/20 од 09.07.2020</t>
  </si>
  <si>
    <t>НДИ Солушон ДООЕЛ</t>
  </si>
  <si>
    <t>02-1 од 24.07.2020</t>
  </si>
  <si>
    <t>Колор медиа Комуникации ДОО</t>
  </si>
  <si>
    <t>111/2020</t>
  </si>
  <si>
    <t xml:space="preserve">ЖИВКО ТОНИ АТАНАСОВ </t>
  </si>
  <si>
    <t>СТЕВЧЕ СТЕВАНОВСКИ</t>
  </si>
  <si>
    <t>НИКОЛА ПЕТРОВ</t>
  </si>
  <si>
    <t xml:space="preserve">МИТЕ РИСТОВ </t>
  </si>
  <si>
    <t>ИГОР АНДОВ</t>
  </si>
  <si>
    <t xml:space="preserve">ИГОР НАСТОВ
</t>
  </si>
  <si>
    <t xml:space="preserve">Кире Ташев
</t>
  </si>
  <si>
    <t>МИТКО ЃОРГЕВ</t>
  </si>
  <si>
    <t xml:space="preserve">ДАНИЕЛЧО СТАМЕНОВ
</t>
  </si>
  <si>
    <t xml:space="preserve">БРАНКО ЛАШКОСКИ
</t>
  </si>
  <si>
    <t xml:space="preserve">ВИОЛЕТА ЛАШКОСКА
</t>
  </si>
  <si>
    <t xml:space="preserve">ДРАГАНЧО КИРО САБОТКОВСКИ
</t>
  </si>
  <si>
    <t xml:space="preserve">БИЛЈАНА РИСТЕСКА
</t>
  </si>
  <si>
    <t xml:space="preserve">ДОБРИЦА ЈОВАНЧЕВА
</t>
  </si>
  <si>
    <t xml:space="preserve">КОСТАДИН ПОПОСКИ  НЕГОТИНО
</t>
  </si>
  <si>
    <t xml:space="preserve">ТАЊА  ДОСТИНОВА   </t>
  </si>
  <si>
    <t>ВАЛЕНТИНА ТРАЈАНОВА</t>
  </si>
  <si>
    <t xml:space="preserve">ВАСИЛ    АНГЕЛОВ 
</t>
  </si>
  <si>
    <t xml:space="preserve">ЕЛЕНА  ЗАПРОВА  </t>
  </si>
  <si>
    <t xml:space="preserve">ПАНОВА ДРАГА </t>
  </si>
  <si>
    <t xml:space="preserve">ТОНИ ГРАЖДАНЛИЕВ
</t>
  </si>
  <si>
    <t>Мара Мицевска</t>
  </si>
  <si>
    <t>29.07.2020</t>
  </si>
  <si>
    <t>30.07.2020</t>
  </si>
  <si>
    <t xml:space="preserve">Томислав Крешимир </t>
  </si>
  <si>
    <t>Ангела Димитриевска</t>
  </si>
  <si>
    <t>Танкица Ефтимова</t>
  </si>
  <si>
    <t>Славица Алваџиева</t>
  </si>
  <si>
    <t>Софија Бабулов</t>
  </si>
  <si>
    <t>Зоран Колев</t>
  </si>
  <si>
    <t>Љупка Колева</t>
  </si>
  <si>
    <t>Будимка Шаматова</t>
  </si>
  <si>
    <t>Даница Ташева</t>
  </si>
  <si>
    <t>Драги Здравевски</t>
  </si>
  <si>
    <t>Христијан Павлоски</t>
  </si>
  <si>
    <t>Мирјана Николоска</t>
  </si>
  <si>
    <t>Митко Тодоровски</t>
  </si>
  <si>
    <t>Слободан Лајкоски</t>
  </si>
  <si>
    <t>Драгана Мадџовска</t>
  </si>
  <si>
    <t>Игор Ристески</t>
  </si>
  <si>
    <t>Славица Павлоска</t>
  </si>
  <si>
    <t>Борис Василевски</t>
  </si>
  <si>
    <t>Вилијам Митев</t>
  </si>
  <si>
    <t>Илчо Љончев</t>
  </si>
  <si>
    <t>Орце Тодоровски</t>
  </si>
  <si>
    <t>Саво Костовски</t>
  </si>
  <si>
    <t>27.03.2020</t>
  </si>
  <si>
    <t>30.03.2020</t>
  </si>
  <si>
    <t>01.04.2020</t>
  </si>
  <si>
    <t>02.04.2020</t>
  </si>
  <si>
    <t>Мукбил Шерифи</t>
  </si>
  <si>
    <t>Фатос Емурлаи</t>
  </si>
  <si>
    <t>ДПТУ Тритикум-Груп ДООЕЛ</t>
  </si>
  <si>
    <t>267/2020</t>
  </si>
  <si>
    <t>31.07.2020</t>
  </si>
  <si>
    <t xml:space="preserve">бр.05/2020 </t>
  </si>
  <si>
    <t>030/20</t>
  </si>
  <si>
    <r>
      <t>25.</t>
    </r>
    <r>
      <rPr>
        <sz val="14"/>
        <color indexed="8"/>
        <rFont val="StobiSerif Regular"/>
        <family val="3"/>
      </rPr>
      <t xml:space="preserve"> Други расходи</t>
    </r>
  </si>
  <si>
    <r>
      <t>Други расходи</t>
    </r>
    <r>
      <rPr>
        <sz val="14"/>
        <color indexed="8"/>
        <rFont val="StobiSerif Regular"/>
        <family val="3"/>
      </rPr>
      <t xml:space="preserve"> (25.1.1.+25.1.2.+...)</t>
    </r>
  </si>
  <si>
    <r>
      <t xml:space="preserve">Вкупно </t>
    </r>
    <r>
      <rPr>
        <sz val="14"/>
        <color indexed="8"/>
        <rFont val="StobiSerif Regular"/>
        <family val="3"/>
      </rPr>
      <t>= 25.1</t>
    </r>
  </si>
  <si>
    <t>Тоде Никоски</t>
  </si>
  <si>
    <t>Верка Никоски</t>
  </si>
  <si>
    <t>Медиа прес сервис</t>
  </si>
  <si>
    <t>18/2020</t>
  </si>
  <si>
    <t>Астрал проект</t>
  </si>
  <si>
    <t>16/07/20</t>
  </si>
  <si>
    <t>Спорт медиа прес</t>
  </si>
  <si>
    <t>0026-00/20</t>
  </si>
  <si>
    <t>034/2020</t>
  </si>
  <si>
    <t xml:space="preserve">Канал 77 </t>
  </si>
  <si>
    <t>0504-2/303</t>
  </si>
  <si>
    <t>Веб вил Студио ДООЕЛ</t>
  </si>
  <si>
    <t>Томе Наков</t>
  </si>
  <si>
    <t>Зорица Тодороска</t>
  </si>
  <si>
    <t>Златко Георгиев</t>
  </si>
  <si>
    <t>Вида Андонова</t>
  </si>
  <si>
    <t>Виктор Михајловски</t>
  </si>
  <si>
    <t>Ѓорге Јанев</t>
  </si>
  <si>
    <t>Наско Димитриев</t>
  </si>
  <si>
    <t>Меас Зилбеари</t>
  </si>
  <si>
    <t>Владимир Васиќ</t>
  </si>
  <si>
    <t>Бојан Јовановски</t>
  </si>
  <si>
    <t>Кирју Николоски</t>
  </si>
  <si>
    <t>Дејан  Миленковски</t>
  </si>
  <si>
    <t>Игор Трпевски</t>
  </si>
  <si>
    <t>Горан Стаменкоски</t>
  </si>
  <si>
    <t>Марјан Спасески</t>
  </si>
  <si>
    <t>Оливер Гечески</t>
  </si>
  <si>
    <t>Јовица Никчевски</t>
  </si>
  <si>
    <t>Игор Павлов</t>
  </si>
  <si>
    <t>Ангелко Ристов</t>
  </si>
  <si>
    <t>Санела Петрова</t>
  </si>
  <si>
    <t>Дејан Петров</t>
  </si>
  <si>
    <t>Шабан Шабан</t>
  </si>
  <si>
    <t>Филип Здравковски</t>
  </si>
  <si>
    <t>Благој Стојановски</t>
  </si>
  <si>
    <t>Благоја Стефоски</t>
  </si>
  <si>
    <t>Славица Бојаџиевска</t>
  </si>
  <si>
    <t>Роберт Андонов</t>
  </si>
  <si>
    <t>Дејан Андонов</t>
  </si>
  <si>
    <t>Зорица Андонова</t>
  </si>
  <si>
    <t>Александар Станковски</t>
  </si>
  <si>
    <t>Кристи Стојковски</t>
  </si>
  <si>
    <t>Валентин Ристески</t>
  </si>
  <si>
    <t>Добре Постолов</t>
  </si>
  <si>
    <t>Сашо Михајловски</t>
  </si>
  <si>
    <t>Трајко Стојаноски</t>
  </si>
  <si>
    <t>Гоце Ѓоргиевски</t>
  </si>
  <si>
    <t>Фимка Митева</t>
  </si>
  <si>
    <t>Христијан Стојановски</t>
  </si>
  <si>
    <t>Филип Анчевски</t>
  </si>
  <si>
    <t>Стојанче Филиповски</t>
  </si>
  <si>
    <t>Марија Тодороска</t>
  </si>
  <si>
    <t>Горан Тодороски</t>
  </si>
  <si>
    <t>Дарио Петков</t>
  </si>
  <si>
    <t>Савче Здравковска</t>
  </si>
  <si>
    <t>Драган Цоневски</t>
  </si>
  <si>
    <t>Дарко Димитриовски</t>
  </si>
  <si>
    <t>Александар Ѓорѓиевски</t>
  </si>
  <si>
    <t>Дејан Петровски</t>
  </si>
  <si>
    <t>Зоран Арсов</t>
  </si>
  <si>
    <t>Ален Петровски</t>
  </si>
  <si>
    <t>Акександар Калинков</t>
  </si>
  <si>
    <t>Невена Величковска</t>
  </si>
  <si>
    <t>Сашко Груевски</t>
  </si>
  <si>
    <t>Александар Георгиевски</t>
  </si>
  <si>
    <t>Виктор Ѓеоргиевски</t>
  </si>
  <si>
    <t>Николчо Спасевски</t>
  </si>
  <si>
    <t>04.08.2020</t>
  </si>
  <si>
    <t>05.08.2020</t>
  </si>
  <si>
    <t>06.08.2020</t>
  </si>
  <si>
    <t>07.08.2020</t>
  </si>
  <si>
    <t>10.08.2020</t>
  </si>
  <si>
    <t>11.08.2020</t>
  </si>
  <si>
    <t>12.08.2020</t>
  </si>
  <si>
    <t>13.08.2020</t>
  </si>
  <si>
    <t>14.08.2020</t>
  </si>
  <si>
    <t>18.08.2020</t>
  </si>
  <si>
    <t>19.08.2020</t>
  </si>
  <si>
    <t>20.08.2020</t>
  </si>
  <si>
    <t>21.08.2020</t>
  </si>
  <si>
    <t>24.08.2020</t>
  </si>
  <si>
    <t>25.08.2020</t>
  </si>
  <si>
    <t>26.08.2020</t>
  </si>
  <si>
    <t>27.08.2020</t>
  </si>
  <si>
    <t>31.08.2020</t>
  </si>
  <si>
    <t>01.09.2020</t>
  </si>
  <si>
    <t>02.09.2020</t>
  </si>
  <si>
    <t>03.09.2020</t>
  </si>
  <si>
    <t>04.09.2020</t>
  </si>
  <si>
    <t>07.09.2020</t>
  </si>
  <si>
    <t>09.09.2020</t>
  </si>
  <si>
    <t>10.09.2020</t>
  </si>
  <si>
    <t>14.09.2020</t>
  </si>
  <si>
    <t>15.09.2020</t>
  </si>
  <si>
    <t>17.09.2020</t>
  </si>
  <si>
    <t>17.08.2020</t>
  </si>
  <si>
    <t>01.03-07.09.2020</t>
  </si>
  <si>
    <t>22.09.2020</t>
  </si>
  <si>
    <t>07.09-21.09.2020</t>
  </si>
  <si>
    <t>23.09.2020</t>
  </si>
  <si>
    <t>Милена Цоцева</t>
  </si>
  <si>
    <t>Игор Цонев</t>
  </si>
  <si>
    <t>Драги Стојаноски</t>
  </si>
  <si>
    <t>Наталија Прекпалај</t>
  </si>
  <si>
    <t>Томче Стојков</t>
  </si>
  <si>
    <t>Синиша Ивановски</t>
  </si>
  <si>
    <t>Борјана Стојкова</t>
  </si>
  <si>
    <t>Влатко Ингилизов</t>
  </si>
  <si>
    <t>Крсте Алавантиоски</t>
  </si>
  <si>
    <t>Гоце Ингилизов</t>
  </si>
  <si>
    <t>Бранкица Филиповска</t>
  </si>
  <si>
    <t>Александар Волчинов</t>
  </si>
  <si>
    <t>Милош Делевиќ</t>
  </si>
  <si>
    <t>Светислав Васев</t>
  </si>
  <si>
    <t>Никола Србов</t>
  </si>
  <si>
    <t>Јорданчо Јанев</t>
  </si>
  <si>
    <t>Дончо Карастоев</t>
  </si>
  <si>
    <t>Кирил Атанасов</t>
  </si>
  <si>
    <t>19.03.2020</t>
  </si>
  <si>
    <t>18.03.2020</t>
  </si>
  <si>
    <t>13.03.2020</t>
  </si>
  <si>
    <t>11.03.2020</t>
  </si>
  <si>
    <t>12.03.2020</t>
  </si>
  <si>
    <t>16.03.2020</t>
  </si>
  <si>
    <t>17.03.2020</t>
  </si>
  <si>
    <t>23.03.2020</t>
  </si>
  <si>
    <t>25.03.2020</t>
  </si>
  <si>
    <t>26.03.2020</t>
  </si>
  <si>
    <t>Мартина Нелоска</t>
  </si>
  <si>
    <t>Дамјан Стефановски</t>
  </si>
  <si>
    <t>Роза Мицкоска</t>
  </si>
  <si>
    <t>09.03.2020</t>
  </si>
  <si>
    <t>10.03.2020</t>
  </si>
  <si>
    <t>Ристе Атанасовски</t>
  </si>
  <si>
    <t>Елена Домика</t>
  </si>
  <si>
    <t>Ирена Топаловска</t>
  </si>
  <si>
    <t>Антигона Постоловска</t>
  </si>
  <si>
    <t>Југославка Цветковска</t>
  </si>
  <si>
    <t>Драги Тодоровски</t>
  </si>
  <si>
    <t>Дени Милевски</t>
  </si>
  <si>
    <t>Ристо Попоски</t>
  </si>
  <si>
    <t>Гоце Петровски</t>
  </si>
  <si>
    <t>Милован Серафимовски</t>
  </si>
  <si>
    <t>16/20</t>
  </si>
  <si>
    <t xml:space="preserve">М &amp; М медиа </t>
  </si>
  <si>
    <t>Спорт инфо медиа</t>
  </si>
  <si>
    <t>209/20</t>
  </si>
  <si>
    <t>Стрит Њуз</t>
  </si>
  <si>
    <t>18.09.2020</t>
  </si>
  <si>
    <t>24.09.2020</t>
  </si>
  <si>
    <t>Книгоприма консалтинг</t>
  </si>
  <si>
    <t>затварање на сметка</t>
  </si>
  <si>
    <t>16.09.2020</t>
  </si>
  <si>
    <t>01.01-31.12.2019 и 01.01-28.02.2020</t>
  </si>
  <si>
    <t>ДУТ Радио Струмицанет</t>
  </si>
  <si>
    <t>05-23</t>
  </si>
  <si>
    <r>
      <t>ВКУПНИ</t>
    </r>
    <r>
      <rPr>
        <b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 xml:space="preserve">ПРИХОДИ НА ТРАНСАКЦИСКАТА СМЕТКА ЗА ИЗБОРНА КАМПАЊА за период од </t>
    </r>
    <r>
      <rPr>
        <b/>
        <sz val="10"/>
        <color indexed="8"/>
        <rFont val="StobiSerif Regular"/>
        <family val="3"/>
      </rPr>
      <t>24.06</t>
    </r>
    <r>
      <rPr>
        <sz val="10"/>
        <color indexed="8"/>
        <rFont val="StobiSerif Regular"/>
        <family val="3"/>
      </rPr>
      <t>. до 24</t>
    </r>
    <r>
      <rPr>
        <b/>
        <sz val="10"/>
        <color indexed="8"/>
        <rFont val="StobiSerif Regular"/>
        <family val="3"/>
      </rPr>
      <t>.09.2020 година  =   ( 1+3+4+5)</t>
    </r>
  </si>
  <si>
    <r>
      <t>ВКУПНИ</t>
    </r>
    <r>
      <rPr>
        <b/>
        <sz val="10"/>
        <color indexed="8"/>
        <rFont val="StobiSerif Regular"/>
        <family val="3"/>
      </rPr>
      <t xml:space="preserve"> </t>
    </r>
    <r>
      <rPr>
        <sz val="10"/>
        <color indexed="8"/>
        <rFont val="StobiSerif Regular"/>
        <family val="3"/>
      </rPr>
      <t xml:space="preserve">ПРИХОДИ ЗА ИЗБОРНА КАМПАЊА за период од </t>
    </r>
    <r>
      <rPr>
        <b/>
        <sz val="10"/>
        <color indexed="8"/>
        <rFont val="StobiSerif Regular"/>
        <family val="3"/>
      </rPr>
      <t>24.06.</t>
    </r>
    <r>
      <rPr>
        <sz val="10"/>
        <color indexed="8"/>
        <rFont val="StobiSerif Regular"/>
        <family val="3"/>
      </rPr>
      <t xml:space="preserve"> до 24</t>
    </r>
    <r>
      <rPr>
        <b/>
        <sz val="10"/>
        <color indexed="8"/>
        <rFont val="StobiSerif Regular"/>
        <family val="3"/>
      </rPr>
      <t xml:space="preserve">.09.2020  година =   (1+2+3+4+5+6)                                                                                                                                                                                                                                               </t>
    </r>
  </si>
  <si>
    <t>ВКУПНИ РАСХОДИ НА ТРАНСАКЦИСКАТА СМЕТКА ЗА ИЗБОРНА КАМПАЊА за период од  24.06 до 24.09.2020 година = ( 9+10+11)</t>
  </si>
  <si>
    <t>ВКУПНИ РАСХОДИ ЗА ИЗБОРНА КАМПАЊА за период од 24.06 до 24.09.2020 година = (7+8+9+10+11+12)</t>
  </si>
  <si>
    <r>
      <t xml:space="preserve">ВКУПЕН ДОЗВОЛЕН ИЗНОС  НА ТРОШЕЊЕ ПО ЗАПИШАН ИЗБИРАЧ </t>
    </r>
    <r>
      <rPr>
        <sz val="10"/>
        <color indexed="8"/>
        <rFont val="StobiSerif Regular"/>
        <family val="3"/>
      </rPr>
      <t xml:space="preserve"> за период од 24.06 до 24.09.2020 година  </t>
    </r>
  </si>
  <si>
    <t xml:space="preserve">ВКУПНИ ПРИХОДИ-ВКУПНИ РАСХОДИ НА ТРАНСАКЦИСКАТА СМЕТКА ЗА ИЗБОРНА КАМПАЊА за период од 24.06 до 24.09.2020 година  = (13-15)                                                                                                                          </t>
  </si>
  <si>
    <t xml:space="preserve"> ВКУПНИ ПРИХОДИ-ВКУПНИ РАСХОДИ ЗА ИЗБОРНА КАМПАЊА за период од 24.06 до 24.09.2020 година =  (14-16)</t>
  </si>
  <si>
    <t>21.09.2020</t>
  </si>
  <si>
    <t>а.3.)</t>
  </si>
  <si>
    <t>а.4.)</t>
  </si>
  <si>
    <t>а.5.)</t>
  </si>
  <si>
    <t>а.6.)</t>
  </si>
  <si>
    <t>а.7.)</t>
  </si>
  <si>
    <t>а.8.)</t>
  </si>
  <si>
    <t>а.9.)</t>
  </si>
  <si>
    <t>а.10.)</t>
  </si>
  <si>
    <t>а.11.)</t>
  </si>
  <si>
    <t>а.12.)</t>
  </si>
  <si>
    <t>а.13.)</t>
  </si>
  <si>
    <t>а.14.)</t>
  </si>
  <si>
    <t>а.15.)</t>
  </si>
  <si>
    <t>а.16.)</t>
  </si>
  <si>
    <t>а.17.)</t>
  </si>
  <si>
    <t>а.18.)</t>
  </si>
  <si>
    <t>б.3.)</t>
  </si>
  <si>
    <t>б.4.)</t>
  </si>
  <si>
    <t>б.5.)</t>
  </si>
  <si>
    <t>б.6.)</t>
  </si>
  <si>
    <t>б.7.)</t>
  </si>
  <si>
    <t>б.8.)</t>
  </si>
  <si>
    <t>б.9.)</t>
  </si>
  <si>
    <t>б.10.)</t>
  </si>
  <si>
    <t>б.11.)</t>
  </si>
  <si>
    <t>б.12.)</t>
  </si>
  <si>
    <t>б.13.)</t>
  </si>
  <si>
    <t>б.14.)</t>
  </si>
  <si>
    <t>б.15.)</t>
  </si>
  <si>
    <t>б.16.)</t>
  </si>
  <si>
    <t>б.17.)</t>
  </si>
  <si>
    <t>б.18.)</t>
  </si>
  <si>
    <t>б.19.)</t>
  </si>
  <si>
    <t>б.20.)</t>
  </si>
  <si>
    <t>б.21.)</t>
  </si>
  <si>
    <t>б.22.)</t>
  </si>
  <si>
    <t>б.23.)</t>
  </si>
  <si>
    <t>а.19.)</t>
  </si>
  <si>
    <t>а.20.)</t>
  </si>
  <si>
    <t>а.21.)</t>
  </si>
  <si>
    <t>а.22.)</t>
  </si>
  <si>
    <t>а.23.)</t>
  </si>
  <si>
    <t>а.24.)</t>
  </si>
  <si>
    <t>а.25.)</t>
  </si>
  <si>
    <t>а.26.)</t>
  </si>
  <si>
    <t>а.27.)</t>
  </si>
  <si>
    <t>а.28.)</t>
  </si>
  <si>
    <t>а.29.)</t>
  </si>
  <si>
    <t>а.30.)</t>
  </si>
  <si>
    <t>а.31.)</t>
  </si>
  <si>
    <t>а.32.)</t>
  </si>
  <si>
    <t>а.33.)</t>
  </si>
  <si>
    <t>а.34.)</t>
  </si>
  <si>
    <t>а.35.)</t>
  </si>
  <si>
    <t>а.36.)</t>
  </si>
  <si>
    <t>а.37.)</t>
  </si>
  <si>
    <t>а.38.)</t>
  </si>
  <si>
    <t>а.39.)</t>
  </si>
  <si>
    <t>а.40.)</t>
  </si>
  <si>
    <t>а.41.)</t>
  </si>
  <si>
    <t>а.42.)</t>
  </si>
  <si>
    <t>а.43.)</t>
  </si>
  <si>
    <t>а.44.)</t>
  </si>
  <si>
    <t>а.45.)</t>
  </si>
  <si>
    <t>а.46.)</t>
  </si>
  <si>
    <t>в.3.)</t>
  </si>
  <si>
    <t>в.4.)</t>
  </si>
  <si>
    <t>в.5.)</t>
  </si>
  <si>
    <t>в.6.)</t>
  </si>
  <si>
    <t>в.7.)</t>
  </si>
  <si>
    <t>в.8.)</t>
  </si>
  <si>
    <t>в.9.)</t>
  </si>
  <si>
    <t>в.10.)</t>
  </si>
  <si>
    <t>в.11.)</t>
  </si>
  <si>
    <t>в.12.)</t>
  </si>
  <si>
    <t>в.13.)</t>
  </si>
  <si>
    <t>в.14.)</t>
  </si>
  <si>
    <t>в.15.)</t>
  </si>
  <si>
    <t>в.16.)</t>
  </si>
  <si>
    <t>в.17.)</t>
  </si>
  <si>
    <t>в.18.)</t>
  </si>
  <si>
    <t>в.19.)</t>
  </si>
  <si>
    <t>в.20.)</t>
  </si>
  <si>
    <t>a.3.)</t>
  </si>
  <si>
    <t>a.4.)</t>
  </si>
  <si>
    <t>a.5.)</t>
  </si>
  <si>
    <t>a.6.)</t>
  </si>
  <si>
    <t>a.7.)</t>
  </si>
  <si>
    <t>a.8.)</t>
  </si>
  <si>
    <t>a.9.)</t>
  </si>
  <si>
    <t>a.10.)</t>
  </si>
  <si>
    <t>a.11.)</t>
  </si>
  <si>
    <t>a.12.)</t>
  </si>
  <si>
    <t>a.13.)</t>
  </si>
  <si>
    <t>a.14.)</t>
  </si>
  <si>
    <t>a.15.)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</si>
</sst>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9"/>
      <color indexed="8"/>
      <name val="StobiSerif Regular"/>
      <family val="3"/>
    </font>
    <font>
      <sz val="10"/>
      <color indexed="8"/>
      <name val="StobiSerif Regular"/>
      <family val="3"/>
    </font>
    <font>
      <i/>
      <sz val="10"/>
      <color indexed="8"/>
      <name val="StobiSerif Regular"/>
      <family val="3"/>
    </font>
    <font>
      <b/>
      <sz val="10"/>
      <color indexed="8"/>
      <name val="StobiSerif Regular"/>
      <family val="3"/>
    </font>
    <font>
      <u/>
      <sz val="11"/>
      <color theme="10"/>
      <name val="Calibri"/>
      <family val="2"/>
    </font>
    <font>
      <sz val="12"/>
      <color theme="1"/>
      <name val="Times New Roman"/>
      <family val="1"/>
    </font>
    <font>
      <sz val="8"/>
      <color theme="1"/>
      <name val="StobiSerif Regular"/>
      <family val="3"/>
    </font>
    <font>
      <sz val="9"/>
      <color theme="1"/>
      <name val="StobiSerif Regular"/>
      <family val="3"/>
    </font>
    <font>
      <sz val="9"/>
      <color rgb="FF000000"/>
      <name val="StobiSerif Regular"/>
      <family val="3"/>
    </font>
    <font>
      <sz val="10"/>
      <color rgb="FF000000"/>
      <name val="StobiSerif Regular"/>
      <family val="3"/>
    </font>
    <font>
      <sz val="10"/>
      <color theme="1"/>
      <name val="StobiSerif Regular"/>
      <family val="3"/>
    </font>
    <font>
      <i/>
      <sz val="10"/>
      <color rgb="FF000000"/>
      <name val="StobiSerif Regular"/>
      <family val="3"/>
    </font>
    <font>
      <sz val="11"/>
      <color theme="1"/>
      <name val="StobiSerif Regular"/>
      <family val="3"/>
    </font>
    <font>
      <b/>
      <sz val="9"/>
      <color theme="1"/>
      <name val="StobiSerif Regular"/>
      <family val="3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StobiSerif Regular"/>
      <family val="3"/>
    </font>
    <font>
      <sz val="14"/>
      <color theme="1"/>
      <name val="Calibri"/>
      <family val="2"/>
      <scheme val="minor"/>
    </font>
    <font>
      <sz val="14"/>
      <color indexed="8"/>
      <name val="StobiSerif Regular"/>
      <family val="3"/>
    </font>
    <font>
      <sz val="14"/>
      <color rgb="FF000000"/>
      <name val="StobiSerif Regular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51">
    <xf numFmtId="0" fontId="0" fillId="0" borderId="0" xfId="0"/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9" fillId="0" borderId="1" xfId="0" applyNumberFormat="1" applyFont="1" applyBorder="1" applyAlignment="1">
      <alignment vertical="center" wrapText="1"/>
    </xf>
    <xf numFmtId="0" fontId="10" fillId="0" borderId="23" xfId="0" applyFont="1" applyBorder="1" applyAlignment="1" applyProtection="1">
      <alignment horizontal="center" vertical="center" wrapText="1"/>
    </xf>
    <xf numFmtId="0" fontId="10" fillId="0" borderId="21" xfId="0" applyFont="1" applyBorder="1" applyAlignment="1" applyProtection="1">
      <alignment horizontal="center" vertical="center" wrapText="1"/>
    </xf>
    <xf numFmtId="0" fontId="9" fillId="0" borderId="23" xfId="0" applyFont="1" applyBorder="1" applyAlignment="1" applyProtection="1">
      <alignment horizontal="center" vertical="center" wrapText="1"/>
    </xf>
    <xf numFmtId="0" fontId="9" fillId="0" borderId="21" xfId="0" applyFont="1" applyBorder="1" applyAlignment="1" applyProtection="1">
      <alignment horizontal="center" vertical="center" wrapText="1"/>
    </xf>
    <xf numFmtId="0" fontId="10" fillId="0" borderId="26" xfId="0" applyFont="1" applyBorder="1" applyAlignment="1" applyProtection="1">
      <alignment horizontal="center" vertical="center" wrapText="1"/>
    </xf>
    <xf numFmtId="0" fontId="10" fillId="0" borderId="23" xfId="0" quotePrefix="1" applyFont="1" applyBorder="1" applyAlignment="1" applyProtection="1">
      <alignment horizontal="center" vertical="center" wrapText="1"/>
    </xf>
    <xf numFmtId="0" fontId="9" fillId="0" borderId="23" xfId="0" quotePrefix="1" applyFont="1" applyBorder="1" applyAlignment="1" applyProtection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3" xfId="0" applyFont="1" applyBorder="1" applyAlignment="1">
      <alignment vertical="center" wrapText="1"/>
    </xf>
    <xf numFmtId="0" fontId="12" fillId="0" borderId="28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1" fillId="0" borderId="27" xfId="0" quotePrefix="1" applyFont="1" applyBorder="1" applyAlignment="1">
      <alignment horizontal="center" vertical="center" wrapText="1"/>
    </xf>
    <xf numFmtId="0" fontId="11" fillId="0" borderId="26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1" fillId="0" borderId="39" xfId="0" quotePrefix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0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12" fillId="0" borderId="20" xfId="0" quotePrefix="1" applyFont="1" applyBorder="1" applyAlignment="1">
      <alignment horizontal="left" vertical="center" wrapText="1"/>
    </xf>
    <xf numFmtId="0" fontId="12" fillId="0" borderId="27" xfId="0" applyFont="1" applyBorder="1" applyAlignment="1">
      <alignment vertical="center" wrapText="1"/>
    </xf>
    <xf numFmtId="0" fontId="12" fillId="0" borderId="23" xfId="0" quotePrefix="1" applyFont="1" applyBorder="1" applyAlignment="1">
      <alignment horizontal="left" vertical="center" wrapText="1"/>
    </xf>
    <xf numFmtId="0" fontId="11" fillId="0" borderId="42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8" xfId="0" quotePrefix="1" applyFont="1" applyBorder="1" applyAlignment="1">
      <alignment horizontal="center" vertical="center" wrapText="1"/>
    </xf>
    <xf numFmtId="0" fontId="12" fillId="0" borderId="23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2" fillId="0" borderId="31" xfId="0" applyFont="1" applyBorder="1" applyAlignment="1">
      <alignment vertical="center" wrapText="1"/>
    </xf>
    <xf numFmtId="0" fontId="12" fillId="0" borderId="34" xfId="0" applyFont="1" applyBorder="1" applyAlignment="1">
      <alignment vertical="center" wrapText="1"/>
    </xf>
    <xf numFmtId="0" fontId="12" fillId="0" borderId="43" xfId="0" applyFont="1" applyBorder="1" applyAlignment="1">
      <alignment vertical="center" wrapText="1"/>
    </xf>
    <xf numFmtId="0" fontId="12" fillId="0" borderId="31" xfId="0" quotePrefix="1" applyFont="1" applyBorder="1" applyAlignment="1">
      <alignment horizontal="left" vertical="center" wrapText="1"/>
    </xf>
    <xf numFmtId="0" fontId="12" fillId="0" borderId="32" xfId="0" applyFont="1" applyBorder="1" applyAlignment="1">
      <alignment vertical="center" wrapText="1"/>
    </xf>
    <xf numFmtId="0" fontId="12" fillId="0" borderId="27" xfId="0" applyFont="1" applyBorder="1" applyAlignment="1">
      <alignment horizontal="left" vertical="center" wrapText="1"/>
    </xf>
    <xf numFmtId="0" fontId="11" fillId="0" borderId="21" xfId="0" applyFont="1" applyBorder="1" applyAlignment="1">
      <alignment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1" xfId="0" applyFont="1" applyBorder="1" applyAlignment="1">
      <alignment vertical="center" wrapText="1"/>
    </xf>
    <xf numFmtId="0" fontId="12" fillId="0" borderId="39" xfId="0" applyFont="1" applyBorder="1" applyAlignment="1">
      <alignment horizontal="center" vertical="center" wrapText="1"/>
    </xf>
    <xf numFmtId="0" fontId="11" fillId="0" borderId="23" xfId="0" quotePrefix="1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justify" vertical="center" wrapText="1"/>
    </xf>
    <xf numFmtId="0" fontId="12" fillId="0" borderId="0" xfId="0" applyFont="1" applyBorder="1" applyAlignment="1">
      <alignment vertical="center" wrapText="1"/>
    </xf>
    <xf numFmtId="0" fontId="0" fillId="0" borderId="0" xfId="0" applyBorder="1"/>
    <xf numFmtId="0" fontId="12" fillId="0" borderId="23" xfId="0" applyFont="1" applyBorder="1" applyAlignment="1">
      <alignment horizontal="right" vertical="center" wrapText="1"/>
    </xf>
    <xf numFmtId="0" fontId="11" fillId="0" borderId="23" xfId="0" applyFont="1" applyBorder="1" applyAlignment="1">
      <alignment horizontal="right" vertical="center" wrapText="1"/>
    </xf>
    <xf numFmtId="0" fontId="13" fillId="0" borderId="23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2" fillId="0" borderId="23" xfId="0" quotePrefix="1" applyFont="1" applyBorder="1" applyAlignment="1">
      <alignment horizontal="center" vertical="center" wrapText="1"/>
    </xf>
    <xf numFmtId="0" fontId="11" fillId="0" borderId="21" xfId="0" applyFont="1" applyBorder="1" applyAlignment="1">
      <alignment horizontal="justify" vertical="center" wrapText="1"/>
    </xf>
    <xf numFmtId="0" fontId="11" fillId="0" borderId="21" xfId="0" applyFont="1" applyBorder="1" applyAlignment="1">
      <alignment horizontal="right" vertical="center" wrapText="1"/>
    </xf>
    <xf numFmtId="0" fontId="0" fillId="0" borderId="0" xfId="0" applyAlignment="1"/>
    <xf numFmtId="0" fontId="14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0" fontId="12" fillId="0" borderId="7" xfId="0" applyFont="1" applyBorder="1" applyAlignment="1">
      <alignment horizontal="center"/>
    </xf>
    <xf numFmtId="0" fontId="12" fillId="0" borderId="7" xfId="0" applyFont="1" applyBorder="1" applyAlignment="1">
      <alignment wrapText="1"/>
    </xf>
    <xf numFmtId="0" fontId="12" fillId="0" borderId="7" xfId="0" applyFont="1" applyBorder="1" applyAlignment="1">
      <alignment horizontal="left" wrapText="1"/>
    </xf>
    <xf numFmtId="0" fontId="12" fillId="0" borderId="7" xfId="0" applyNumberFormat="1" applyFont="1" applyBorder="1" applyAlignment="1">
      <alignment horizontal="center" wrapText="1"/>
    </xf>
    <xf numFmtId="14" fontId="12" fillId="0" borderId="0" xfId="0" applyNumberFormat="1" applyFont="1" applyBorder="1" applyAlignment="1">
      <alignment horizontal="center" wrapText="1"/>
    </xf>
    <xf numFmtId="0" fontId="12" fillId="0" borderId="0" xfId="0" applyFont="1"/>
    <xf numFmtId="0" fontId="12" fillId="0" borderId="0" xfId="0" applyFont="1" applyAlignment="1"/>
    <xf numFmtId="0" fontId="12" fillId="0" borderId="8" xfId="0" applyFont="1" applyBorder="1" applyAlignment="1"/>
    <xf numFmtId="0" fontId="12" fillId="0" borderId="0" xfId="0" quotePrefix="1" applyFont="1" applyAlignment="1">
      <alignment horizontal="left"/>
    </xf>
    <xf numFmtId="0" fontId="12" fillId="0" borderId="9" xfId="0" applyFont="1" applyBorder="1" applyAlignment="1">
      <alignment horizontal="center"/>
    </xf>
    <xf numFmtId="0" fontId="12" fillId="0" borderId="2" xfId="0" applyFont="1" applyBorder="1" applyAlignment="1">
      <alignment vertical="center" wrapText="1"/>
    </xf>
    <xf numFmtId="0" fontId="11" fillId="0" borderId="3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29" xfId="0" applyFont="1" applyBorder="1" applyAlignment="1" applyProtection="1">
      <alignment horizontal="center" vertical="center" wrapText="1"/>
    </xf>
    <xf numFmtId="3" fontId="0" fillId="0" borderId="10" xfId="0" applyNumberFormat="1" applyBorder="1"/>
    <xf numFmtId="0" fontId="0" fillId="0" borderId="10" xfId="0" applyBorder="1"/>
    <xf numFmtId="0" fontId="0" fillId="0" borderId="10" xfId="0" applyBorder="1" applyAlignment="1">
      <alignment horizontal="center" vertical="center"/>
    </xf>
    <xf numFmtId="3" fontId="9" fillId="0" borderId="23" xfId="0" applyNumberFormat="1" applyFont="1" applyBorder="1" applyAlignment="1">
      <alignment vertical="center" wrapText="1"/>
    </xf>
    <xf numFmtId="0" fontId="10" fillId="0" borderId="20" xfId="0" applyFont="1" applyBorder="1" applyAlignment="1" applyProtection="1">
      <alignment horizontal="center" vertical="center" wrapText="1"/>
    </xf>
    <xf numFmtId="0" fontId="9" fillId="0" borderId="20" xfId="0" applyFont="1" applyBorder="1" applyAlignment="1" applyProtection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0" fontId="9" fillId="0" borderId="29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0" borderId="12" xfId="0" applyFont="1" applyBorder="1" applyAlignment="1" applyProtection="1">
      <alignment horizontal="center" vertical="center" wrapText="1"/>
    </xf>
    <xf numFmtId="0" fontId="9" fillId="0" borderId="13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0" fillId="0" borderId="14" xfId="0" applyBorder="1"/>
    <xf numFmtId="0" fontId="0" fillId="0" borderId="5" xfId="0" applyBorder="1"/>
    <xf numFmtId="0" fontId="9" fillId="0" borderId="5" xfId="0" applyFont="1" applyBorder="1" applyAlignment="1" applyProtection="1">
      <alignment horizontal="center" vertical="center" wrapText="1"/>
    </xf>
    <xf numFmtId="3" fontId="9" fillId="0" borderId="24" xfId="0" applyNumberFormat="1" applyFont="1" applyBorder="1" applyAlignment="1">
      <alignment vertical="center" wrapText="1"/>
    </xf>
    <xf numFmtId="3" fontId="9" fillId="0" borderId="25" xfId="0" applyNumberFormat="1" applyFont="1" applyBorder="1" applyAlignment="1">
      <alignment vertical="center" wrapText="1"/>
    </xf>
    <xf numFmtId="3" fontId="9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0" xfId="0" applyFill="1" applyBorder="1"/>
    <xf numFmtId="0" fontId="0" fillId="0" borderId="10" xfId="0" applyFill="1" applyBorder="1" applyAlignment="1">
      <alignment horizontal="center" vertical="center"/>
    </xf>
    <xf numFmtId="3" fontId="0" fillId="0" borderId="10" xfId="0" applyNumberFormat="1" applyFill="1" applyBorder="1"/>
    <xf numFmtId="3" fontId="0" fillId="0" borderId="10" xfId="0" applyNumberFormat="1" applyFont="1" applyBorder="1"/>
    <xf numFmtId="3" fontId="0" fillId="0" borderId="10" xfId="0" applyNumberFormat="1" applyFont="1" applyFill="1" applyBorder="1"/>
    <xf numFmtId="0" fontId="12" fillId="0" borderId="1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0" fillId="2" borderId="5" xfId="0" applyFill="1" applyBorder="1"/>
    <xf numFmtId="3" fontId="9" fillId="0" borderId="5" xfId="0" applyNumberFormat="1" applyFont="1" applyBorder="1" applyAlignment="1">
      <alignment vertical="center" wrapText="1"/>
    </xf>
    <xf numFmtId="0" fontId="0" fillId="0" borderId="16" xfId="0" applyBorder="1"/>
    <xf numFmtId="3" fontId="12" fillId="0" borderId="6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3" fontId="12" fillId="0" borderId="28" xfId="0" applyNumberFormat="1" applyFont="1" applyBorder="1" applyAlignment="1">
      <alignment vertical="center" wrapText="1"/>
    </xf>
    <xf numFmtId="0" fontId="12" fillId="0" borderId="7" xfId="0" applyNumberFormat="1" applyFont="1" applyBorder="1" applyAlignment="1">
      <alignment horizontal="center" wrapText="1"/>
    </xf>
    <xf numFmtId="0" fontId="8" fillId="0" borderId="0" xfId="0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3" fontId="10" fillId="0" borderId="23" xfId="0" quotePrefix="1" applyNumberFormat="1" applyFont="1" applyBorder="1" applyAlignment="1" applyProtection="1">
      <alignment horizontal="center" vertical="center" wrapText="1"/>
    </xf>
    <xf numFmtId="3" fontId="9" fillId="0" borderId="20" xfId="0" applyNumberFormat="1" applyFont="1" applyBorder="1" applyAlignment="1" applyProtection="1">
      <alignment horizontal="center" vertical="center" wrapText="1"/>
    </xf>
    <xf numFmtId="3" fontId="0" fillId="0" borderId="5" xfId="0" applyNumberFormat="1" applyBorder="1"/>
    <xf numFmtId="3" fontId="8" fillId="0" borderId="0" xfId="0" applyNumberFormat="1" applyFont="1" applyAlignment="1">
      <alignment vertical="center" wrapText="1"/>
    </xf>
    <xf numFmtId="3" fontId="0" fillId="0" borderId="0" xfId="0" applyNumberFormat="1"/>
    <xf numFmtId="3" fontId="10" fillId="0" borderId="23" xfId="0" applyNumberFormat="1" applyFont="1" applyBorder="1" applyAlignment="1" applyProtection="1">
      <alignment horizontal="center" vertical="center" wrapText="1"/>
    </xf>
    <xf numFmtId="3" fontId="9" fillId="0" borderId="2" xfId="0" applyNumberFormat="1" applyFont="1" applyBorder="1" applyAlignment="1">
      <alignment vertical="center" wrapText="1"/>
    </xf>
    <xf numFmtId="3" fontId="9" fillId="0" borderId="17" xfId="0" applyNumberFormat="1" applyFont="1" applyBorder="1" applyAlignment="1">
      <alignment vertical="center" wrapText="1"/>
    </xf>
    <xf numFmtId="3" fontId="9" fillId="0" borderId="15" xfId="0" applyNumberFormat="1" applyFont="1" applyBorder="1" applyAlignment="1">
      <alignment vertical="center" wrapText="1"/>
    </xf>
    <xf numFmtId="3" fontId="9" fillId="0" borderId="18" xfId="0" applyNumberFormat="1" applyFont="1" applyBorder="1" applyAlignment="1">
      <alignment vertical="center" wrapText="1"/>
    </xf>
    <xf numFmtId="3" fontId="9" fillId="0" borderId="6" xfId="0" applyNumberFormat="1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7" xfId="0" applyFont="1" applyBorder="1" applyAlignment="1"/>
    <xf numFmtId="3" fontId="12" fillId="2" borderId="28" xfId="0" applyNumberFormat="1" applyFont="1" applyFill="1" applyBorder="1" applyAlignment="1">
      <alignment vertical="center" wrapText="1"/>
    </xf>
    <xf numFmtId="0" fontId="12" fillId="0" borderId="7" xfId="0" applyNumberFormat="1" applyFont="1" applyBorder="1" applyAlignment="1">
      <alignment horizontal="center" wrapText="1"/>
    </xf>
    <xf numFmtId="0" fontId="8" fillId="0" borderId="2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0" fontId="0" fillId="2" borderId="10" xfId="0" applyFill="1" applyBorder="1"/>
    <xf numFmtId="0" fontId="0" fillId="0" borderId="16" xfId="0" applyFill="1" applyBorder="1"/>
    <xf numFmtId="0" fontId="10" fillId="0" borderId="11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3" fontId="0" fillId="0" borderId="16" xfId="0" applyNumberFormat="1" applyBorder="1"/>
    <xf numFmtId="0" fontId="0" fillId="0" borderId="16" xfId="0" applyBorder="1" applyAlignment="1">
      <alignment horizontal="center"/>
    </xf>
    <xf numFmtId="0" fontId="10" fillId="0" borderId="52" xfId="0" applyFont="1" applyBorder="1" applyAlignment="1" applyProtection="1">
      <alignment horizontal="center" vertical="center" wrapText="1"/>
    </xf>
    <xf numFmtId="0" fontId="9" fillId="0" borderId="52" xfId="0" applyFont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10" fillId="0" borderId="16" xfId="0" applyFont="1" applyBorder="1" applyAlignment="1" applyProtection="1">
      <alignment horizontal="center" vertical="center" wrapText="1"/>
    </xf>
    <xf numFmtId="0" fontId="9" fillId="0" borderId="16" xfId="0" applyFont="1" applyBorder="1" applyAlignment="1" applyProtection="1">
      <alignment horizontal="center" vertical="center" wrapText="1"/>
    </xf>
    <xf numFmtId="3" fontId="9" fillId="0" borderId="20" xfId="0" applyNumberFormat="1" applyFont="1" applyBorder="1" applyAlignment="1">
      <alignment vertical="center" wrapText="1"/>
    </xf>
    <xf numFmtId="3" fontId="9" fillId="0" borderId="11" xfId="0" applyNumberFormat="1" applyFont="1" applyBorder="1" applyAlignment="1">
      <alignment vertical="center" wrapText="1"/>
    </xf>
    <xf numFmtId="3" fontId="9" fillId="0" borderId="10" xfId="0" applyNumberFormat="1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2" fillId="0" borderId="19" xfId="0" applyFont="1" applyBorder="1" applyAlignment="1">
      <alignment horizontal="center" vertical="center" wrapText="1"/>
    </xf>
    <xf numFmtId="3" fontId="0" fillId="0" borderId="16" xfId="0" applyNumberFormat="1" applyFont="1" applyFill="1" applyBorder="1"/>
    <xf numFmtId="0" fontId="12" fillId="0" borderId="54" xfId="0" applyFont="1" applyBorder="1" applyAlignment="1">
      <alignment horizontal="center" vertical="center" wrapText="1"/>
    </xf>
    <xf numFmtId="0" fontId="0" fillId="0" borderId="10" xfId="0" applyFill="1" applyBorder="1" applyAlignment="1">
      <alignment horizontal="center"/>
    </xf>
    <xf numFmtId="3" fontId="0" fillId="0" borderId="0" xfId="0" applyNumberFormat="1" applyAlignment="1"/>
    <xf numFmtId="0" fontId="8" fillId="0" borderId="0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3" fontId="0" fillId="0" borderId="0" xfId="0" applyNumberFormat="1" applyFill="1"/>
    <xf numFmtId="3" fontId="12" fillId="0" borderId="23" xfId="0" applyNumberFormat="1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3" fontId="12" fillId="0" borderId="5" xfId="0" applyNumberFormat="1" applyFont="1" applyBorder="1" applyAlignment="1">
      <alignment vertical="center" wrapText="1"/>
    </xf>
    <xf numFmtId="3" fontId="12" fillId="0" borderId="41" xfId="0" applyNumberFormat="1" applyFont="1" applyBorder="1" applyAlignment="1">
      <alignment vertical="center" wrapText="1"/>
    </xf>
    <xf numFmtId="3" fontId="12" fillId="0" borderId="24" xfId="0" applyNumberFormat="1" applyFont="1" applyBorder="1" applyAlignment="1">
      <alignment vertical="center" wrapText="1"/>
    </xf>
    <xf numFmtId="3" fontId="12" fillId="0" borderId="25" xfId="0" applyNumberFormat="1" applyFont="1" applyBorder="1" applyAlignment="1">
      <alignment vertical="center" wrapText="1"/>
    </xf>
    <xf numFmtId="3" fontId="12" fillId="0" borderId="1" xfId="0" applyNumberFormat="1" applyFont="1" applyBorder="1" applyAlignment="1">
      <alignment vertical="center" wrapText="1"/>
    </xf>
    <xf numFmtId="0" fontId="12" fillId="0" borderId="23" xfId="0" applyFont="1" applyFill="1" applyBorder="1" applyAlignment="1">
      <alignment vertical="center" wrapText="1"/>
    </xf>
    <xf numFmtId="3" fontId="12" fillId="0" borderId="20" xfId="0" applyNumberFormat="1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3" fontId="0" fillId="0" borderId="10" xfId="0" applyNumberFormat="1" applyBorder="1" applyAlignment="1">
      <alignment horizontal="right"/>
    </xf>
    <xf numFmtId="0" fontId="12" fillId="0" borderId="41" xfId="0" applyFont="1" applyBorder="1" applyAlignment="1">
      <alignment horizontal="center" vertical="center" wrapText="1"/>
    </xf>
    <xf numFmtId="49" fontId="12" fillId="0" borderId="23" xfId="0" applyNumberFormat="1" applyFont="1" applyFill="1" applyBorder="1" applyAlignment="1">
      <alignment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0" fontId="0" fillId="0" borderId="53" xfId="0" applyFill="1" applyBorder="1"/>
    <xf numFmtId="4" fontId="17" fillId="0" borderId="10" xfId="0" applyNumberFormat="1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17" fillId="0" borderId="10" xfId="0" applyNumberFormat="1" applyFont="1" applyBorder="1" applyAlignment="1">
      <alignment horizontal="right" vertical="top" wrapText="1"/>
    </xf>
    <xf numFmtId="0" fontId="12" fillId="0" borderId="25" xfId="0" applyFont="1" applyBorder="1" applyAlignment="1">
      <alignment vertical="center" wrapText="1"/>
    </xf>
    <xf numFmtId="3" fontId="12" fillId="0" borderId="11" xfId="0" applyNumberFormat="1" applyFont="1" applyBorder="1" applyAlignment="1">
      <alignment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49" fontId="12" fillId="0" borderId="15" xfId="0" applyNumberFormat="1" applyFont="1" applyFill="1" applyBorder="1" applyAlignment="1">
      <alignment horizontal="center" vertical="center" wrapText="1"/>
    </xf>
    <xf numFmtId="3" fontId="12" fillId="0" borderId="23" xfId="0" applyNumberFormat="1" applyFont="1" applyFill="1" applyBorder="1" applyAlignment="1">
      <alignment vertical="center" wrapText="1"/>
    </xf>
    <xf numFmtId="0" fontId="0" fillId="0" borderId="0" xfId="0" applyFill="1"/>
    <xf numFmtId="0" fontId="8" fillId="0" borderId="0" xfId="0" applyFont="1" applyBorder="1" applyAlignment="1">
      <alignment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18" fillId="0" borderId="23" xfId="0" applyFont="1" applyBorder="1" applyAlignment="1">
      <alignment vertical="center" wrapText="1"/>
    </xf>
    <xf numFmtId="0" fontId="21" fillId="0" borderId="23" xfId="0" applyFont="1" applyBorder="1" applyAlignment="1">
      <alignment horizontal="justify" vertical="center" wrapText="1"/>
    </xf>
    <xf numFmtId="0" fontId="18" fillId="0" borderId="28" xfId="0" applyFont="1" applyBorder="1" applyAlignment="1">
      <alignment vertical="center" wrapText="1"/>
    </xf>
    <xf numFmtId="0" fontId="21" fillId="0" borderId="23" xfId="0" applyFont="1" applyBorder="1" applyAlignment="1">
      <alignment horizontal="right" vertical="center" wrapText="1"/>
    </xf>
    <xf numFmtId="0" fontId="21" fillId="0" borderId="23" xfId="0" applyFont="1" applyBorder="1" applyAlignment="1">
      <alignment vertical="center" wrapText="1"/>
    </xf>
    <xf numFmtId="0" fontId="11" fillId="0" borderId="21" xfId="0" quotePrefix="1" applyFont="1" applyBorder="1" applyAlignment="1">
      <alignment horizontal="right" vertical="center" wrapText="1"/>
    </xf>
    <xf numFmtId="0" fontId="11" fillId="0" borderId="40" xfId="0" applyFont="1" applyBorder="1" applyAlignment="1">
      <alignment horizontal="right" vertical="center" wrapText="1"/>
    </xf>
    <xf numFmtId="0" fontId="11" fillId="0" borderId="22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0" fillId="3" borderId="0" xfId="0" applyFill="1"/>
    <xf numFmtId="0" fontId="0" fillId="2" borderId="10" xfId="0" applyFill="1" applyBorder="1" applyAlignment="1">
      <alignment horizontal="center"/>
    </xf>
    <xf numFmtId="3" fontId="0" fillId="2" borderId="10" xfId="0" applyNumberFormat="1" applyFill="1" applyBorder="1"/>
    <xf numFmtId="0" fontId="10" fillId="0" borderId="5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3" fontId="12" fillId="0" borderId="35" xfId="0" applyNumberFormat="1" applyFont="1" applyBorder="1" applyAlignment="1">
      <alignment horizontal="center" vertical="center" wrapText="1"/>
    </xf>
    <xf numFmtId="3" fontId="12" fillId="0" borderId="31" xfId="0" applyNumberFormat="1" applyFont="1" applyBorder="1" applyAlignment="1">
      <alignment horizontal="center" vertical="center" wrapText="1"/>
    </xf>
    <xf numFmtId="3" fontId="0" fillId="0" borderId="55" xfId="0" applyNumberFormat="1" applyFill="1" applyBorder="1"/>
    <xf numFmtId="0" fontId="0" fillId="0" borderId="55" xfId="0" applyFill="1" applyBorder="1"/>
    <xf numFmtId="0" fontId="12" fillId="0" borderId="28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vertical="center" wrapText="1"/>
    </xf>
    <xf numFmtId="3" fontId="12" fillId="0" borderId="27" xfId="0" applyNumberFormat="1" applyFont="1" applyFill="1" applyBorder="1" applyAlignment="1">
      <alignment vertical="center" wrapText="1"/>
    </xf>
    <xf numFmtId="0" fontId="12" fillId="0" borderId="31" xfId="0" applyFont="1" applyFill="1" applyBorder="1" applyAlignment="1">
      <alignment vertical="center" wrapText="1"/>
    </xf>
    <xf numFmtId="3" fontId="12" fillId="0" borderId="34" xfId="0" applyNumberFormat="1" applyFont="1" applyFill="1" applyBorder="1" applyAlignment="1">
      <alignment vertical="center" wrapText="1"/>
    </xf>
    <xf numFmtId="3" fontId="12" fillId="0" borderId="28" xfId="0" applyNumberFormat="1" applyFont="1" applyFill="1" applyBorder="1" applyAlignment="1">
      <alignment vertical="center" wrapText="1"/>
    </xf>
    <xf numFmtId="0" fontId="12" fillId="0" borderId="23" xfId="0" applyFont="1" applyFill="1" applyBorder="1" applyAlignment="1">
      <alignment horizontal="left" vertical="center" wrapText="1"/>
    </xf>
    <xf numFmtId="3" fontId="12" fillId="0" borderId="10" xfId="0" applyNumberFormat="1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3" fontId="12" fillId="0" borderId="32" xfId="0" applyNumberFormat="1" applyFont="1" applyBorder="1" applyAlignment="1">
      <alignment vertical="center" wrapText="1"/>
    </xf>
    <xf numFmtId="3" fontId="12" fillId="0" borderId="34" xfId="0" applyNumberFormat="1" applyFont="1" applyBorder="1" applyAlignment="1">
      <alignment vertical="center" wrapText="1"/>
    </xf>
    <xf numFmtId="49" fontId="12" fillId="0" borderId="10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2" borderId="23" xfId="0" applyFont="1" applyFill="1" applyBorder="1" applyAlignment="1">
      <alignment vertical="center" wrapText="1"/>
    </xf>
    <xf numFmtId="0" fontId="0" fillId="0" borderId="0" xfId="0" applyAlignment="1">
      <alignment horizontal="left" wrapText="1"/>
    </xf>
    <xf numFmtId="0" fontId="12" fillId="0" borderId="0" xfId="0" applyFont="1" applyAlignment="1">
      <alignment horizontal="left"/>
    </xf>
    <xf numFmtId="0" fontId="12" fillId="0" borderId="7" xfId="0" applyNumberFormat="1" applyFont="1" applyBorder="1" applyAlignment="1">
      <alignment horizontal="center" wrapText="1"/>
    </xf>
    <xf numFmtId="49" fontId="12" fillId="0" borderId="7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  <xf numFmtId="0" fontId="6" fillId="0" borderId="7" xfId="1" applyBorder="1" applyAlignment="1" applyProtection="1">
      <alignment horizontal="center"/>
    </xf>
    <xf numFmtId="0" fontId="8" fillId="0" borderId="4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right" vertical="center" wrapText="1"/>
    </xf>
    <xf numFmtId="0" fontId="9" fillId="0" borderId="29" xfId="0" applyFont="1" applyBorder="1" applyAlignment="1">
      <alignment horizontal="right" vertical="center" wrapText="1"/>
    </xf>
    <xf numFmtId="0" fontId="9" fillId="0" borderId="30" xfId="0" applyFont="1" applyBorder="1" applyAlignment="1">
      <alignment horizontal="right" vertical="center" wrapText="1"/>
    </xf>
    <xf numFmtId="0" fontId="9" fillId="0" borderId="23" xfId="0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0" fontId="9" fillId="0" borderId="40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9" fillId="0" borderId="44" xfId="0" quotePrefix="1" applyFont="1" applyBorder="1" applyAlignment="1">
      <alignment horizontal="left" vertical="center" wrapText="1"/>
    </xf>
    <xf numFmtId="0" fontId="9" fillId="0" borderId="45" xfId="0" applyFont="1" applyBorder="1" applyAlignment="1">
      <alignment horizontal="left" vertical="center" wrapText="1"/>
    </xf>
    <xf numFmtId="0" fontId="9" fillId="0" borderId="46" xfId="0" applyFont="1" applyBorder="1" applyAlignment="1">
      <alignment horizontal="left" vertical="center" wrapText="1"/>
    </xf>
    <xf numFmtId="3" fontId="9" fillId="0" borderId="3" xfId="0" applyNumberFormat="1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3" fontId="9" fillId="0" borderId="40" xfId="0" applyNumberFormat="1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" xfId="0" quotePrefix="1" applyFont="1" applyBorder="1" applyAlignment="1">
      <alignment horizontal="left" vertical="center" wrapText="1"/>
    </xf>
    <xf numFmtId="0" fontId="9" fillId="0" borderId="3" xfId="0" quotePrefix="1" applyFont="1" applyBorder="1" applyAlignment="1">
      <alignment horizontal="left" vertical="center" wrapText="1"/>
    </xf>
    <xf numFmtId="0" fontId="9" fillId="0" borderId="18" xfId="0" quotePrefix="1" applyFont="1" applyBorder="1" applyAlignment="1">
      <alignment horizontal="left" vertical="center" wrapText="1"/>
    </xf>
    <xf numFmtId="0" fontId="9" fillId="0" borderId="47" xfId="0" quotePrefix="1" applyFont="1" applyBorder="1" applyAlignment="1">
      <alignment horizontal="left" vertical="center" wrapText="1"/>
    </xf>
    <xf numFmtId="0" fontId="9" fillId="0" borderId="48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10" fillId="0" borderId="27" xfId="0" quotePrefix="1" applyFont="1" applyBorder="1" applyAlignment="1" applyProtection="1">
      <alignment horizontal="center" vertical="center" wrapText="1"/>
    </xf>
    <xf numFmtId="0" fontId="10" fillId="0" borderId="28" xfId="0" applyFont="1" applyBorder="1" applyAlignment="1" applyProtection="1">
      <alignment horizontal="center" vertical="center" wrapText="1"/>
    </xf>
    <xf numFmtId="0" fontId="0" fillId="0" borderId="29" xfId="0" applyBorder="1" applyAlignment="1">
      <alignment horizontal="center"/>
    </xf>
    <xf numFmtId="0" fontId="10" fillId="0" borderId="27" xfId="0" applyFont="1" applyBorder="1" applyAlignment="1" applyProtection="1">
      <alignment horizontal="center" vertical="center" wrapText="1"/>
    </xf>
    <xf numFmtId="0" fontId="10" fillId="0" borderId="21" xfId="0" applyFont="1" applyBorder="1" applyAlignment="1" applyProtection="1">
      <alignment horizontal="center" vertical="center" wrapText="1"/>
    </xf>
    <xf numFmtId="0" fontId="10" fillId="0" borderId="40" xfId="0" applyFont="1" applyBorder="1" applyAlignment="1" applyProtection="1">
      <alignment horizontal="center" vertical="center" wrapText="1"/>
    </xf>
    <xf numFmtId="0" fontId="10" fillId="0" borderId="22" xfId="0" applyFont="1" applyBorder="1" applyAlignment="1" applyProtection="1">
      <alignment horizontal="center" vertical="center" wrapText="1"/>
    </xf>
    <xf numFmtId="0" fontId="12" fillId="0" borderId="0" xfId="0" quotePrefix="1" applyFont="1" applyAlignment="1">
      <alignment horizontal="left"/>
    </xf>
    <xf numFmtId="0" fontId="8" fillId="0" borderId="2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21" xfId="0" applyFont="1" applyBorder="1" applyAlignment="1">
      <alignment horizontal="right" vertical="center" wrapText="1"/>
    </xf>
    <xf numFmtId="0" fontId="9" fillId="0" borderId="40" xfId="0" applyFont="1" applyBorder="1" applyAlignment="1">
      <alignment horizontal="right" vertical="center" wrapText="1"/>
    </xf>
    <xf numFmtId="0" fontId="9" fillId="0" borderId="22" xfId="0" applyFont="1" applyBorder="1" applyAlignment="1">
      <alignment horizontal="right" vertical="center" wrapText="1"/>
    </xf>
    <xf numFmtId="0" fontId="12" fillId="0" borderId="21" xfId="0" applyFont="1" applyBorder="1" applyAlignment="1">
      <alignment horizontal="right" vertical="center" wrapText="1"/>
    </xf>
    <xf numFmtId="0" fontId="12" fillId="0" borderId="40" xfId="0" applyFont="1" applyBorder="1" applyAlignment="1">
      <alignment horizontal="right" vertical="center" wrapText="1"/>
    </xf>
    <xf numFmtId="0" fontId="12" fillId="0" borderId="22" xfId="0" applyFont="1" applyBorder="1" applyAlignment="1">
      <alignment horizontal="right" vertical="center" wrapText="1"/>
    </xf>
    <xf numFmtId="0" fontId="16" fillId="0" borderId="0" xfId="0" applyFont="1" applyAlignment="1">
      <alignment horizontal="left"/>
    </xf>
    <xf numFmtId="0" fontId="16" fillId="0" borderId="29" xfId="0" applyFont="1" applyBorder="1" applyAlignment="1">
      <alignment horizontal="center"/>
    </xf>
    <xf numFmtId="0" fontId="12" fillId="0" borderId="2" xfId="0" applyFont="1" applyBorder="1" applyAlignment="1">
      <alignment horizontal="right" vertical="center" wrapText="1"/>
    </xf>
    <xf numFmtId="0" fontId="12" fillId="0" borderId="19" xfId="0" applyFont="1" applyBorder="1" applyAlignment="1">
      <alignment horizontal="right" vertical="center" wrapText="1"/>
    </xf>
    <xf numFmtId="0" fontId="12" fillId="0" borderId="6" xfId="0" applyFont="1" applyBorder="1" applyAlignment="1">
      <alignment horizontal="right" vertical="center" wrapText="1"/>
    </xf>
    <xf numFmtId="0" fontId="12" fillId="0" borderId="11" xfId="0" quotePrefix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1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7" xfId="0" quotePrefix="1" applyFont="1" applyBorder="1" applyAlignment="1">
      <alignment horizontal="right" vertical="center" wrapText="1"/>
    </xf>
    <xf numFmtId="0" fontId="12" fillId="0" borderId="0" xfId="0" quotePrefix="1" applyFont="1" applyAlignment="1">
      <alignment horizontal="left" wrapText="1"/>
    </xf>
    <xf numFmtId="0" fontId="0" fillId="0" borderId="19" xfId="0" applyBorder="1" applyAlignment="1">
      <alignment horizontal="center"/>
    </xf>
    <xf numFmtId="0" fontId="11" fillId="0" borderId="21" xfId="0" applyFont="1" applyBorder="1" applyAlignment="1">
      <alignment vertical="center" wrapText="1"/>
    </xf>
    <xf numFmtId="0" fontId="11" fillId="0" borderId="40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2" fillId="0" borderId="51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14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12" fillId="0" borderId="21" xfId="0" applyFont="1" applyBorder="1" applyAlignment="1">
      <alignment vertical="center" wrapText="1"/>
    </xf>
    <xf numFmtId="0" fontId="12" fillId="0" borderId="40" xfId="0" applyFont="1" applyBorder="1" applyAlignment="1">
      <alignment vertical="center" wrapText="1"/>
    </xf>
    <xf numFmtId="0" fontId="12" fillId="0" borderId="22" xfId="0" applyFont="1" applyBorder="1" applyAlignment="1">
      <alignment vertical="center" wrapText="1"/>
    </xf>
    <xf numFmtId="0" fontId="12" fillId="0" borderId="21" xfId="0" quotePrefix="1" applyFont="1" applyBorder="1" applyAlignment="1">
      <alignment horizontal="left" vertical="center" wrapText="1"/>
    </xf>
    <xf numFmtId="0" fontId="18" fillId="0" borderId="21" xfId="0" applyFont="1" applyBorder="1" applyAlignment="1">
      <alignment vertical="center" wrapText="1"/>
    </xf>
    <xf numFmtId="0" fontId="18" fillId="0" borderId="40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18" fillId="0" borderId="0" xfId="0" applyFont="1" applyBorder="1" applyAlignment="1">
      <alignment horizontal="left"/>
    </xf>
    <xf numFmtId="0" fontId="19" fillId="0" borderId="0" xfId="0" applyFont="1" applyBorder="1" applyAlignment="1">
      <alignment horizontal="center"/>
    </xf>
    <xf numFmtId="0" fontId="11" fillId="0" borderId="0" xfId="0" applyFont="1" applyAlignment="1">
      <alignment horizontal="right" wrapText="1"/>
    </xf>
    <xf numFmtId="0" fontId="11" fillId="0" borderId="21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1" fillId="2" borderId="21" xfId="0" applyFont="1" applyFill="1" applyBorder="1" applyAlignment="1">
      <alignment horizontal="left" vertical="center" wrapText="1"/>
    </xf>
    <xf numFmtId="0" fontId="11" fillId="2" borderId="22" xfId="0" applyFont="1" applyFill="1" applyBorder="1" applyAlignment="1">
      <alignment horizontal="left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bnovanamakedonija@vmro-dpmne.org.mk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9" Type="http://schemas.openxmlformats.org/officeDocument/2006/relationships/ctrlProp" Target="../ctrlProps/ctrlProp5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T40"/>
  <sheetViews>
    <sheetView showGridLines="0" zoomScale="80" zoomScaleNormal="80" workbookViewId="0">
      <selection activeCell="O23" sqref="O23"/>
    </sheetView>
  </sheetViews>
  <sheetFormatPr defaultRowHeight="15"/>
  <cols>
    <col min="1" max="2" width="2.42578125" customWidth="1"/>
    <col min="3" max="3" width="11.42578125" customWidth="1"/>
    <col min="4" max="4" width="9.140625" customWidth="1"/>
    <col min="7" max="7" width="11.140625" customWidth="1"/>
    <col min="8" max="8" width="10.28515625" customWidth="1"/>
    <col min="9" max="9" width="3.140625" customWidth="1"/>
    <col min="10" max="10" width="10.28515625" customWidth="1"/>
    <col min="11" max="12" width="3.7109375" customWidth="1"/>
    <col min="13" max="13" width="6.5703125" customWidth="1"/>
    <col min="14" max="15" width="3.7109375" customWidth="1"/>
    <col min="16" max="16" width="6.5703125" customWidth="1"/>
    <col min="17" max="17" width="3.85546875" customWidth="1"/>
    <col min="18" max="18" width="3.7109375" customWidth="1"/>
    <col min="19" max="19" width="13.140625" customWidth="1"/>
    <col min="20" max="20" width="38.42578125" customWidth="1"/>
  </cols>
  <sheetData>
    <row r="2" spans="2:20" ht="15" customHeight="1">
      <c r="B2" s="257" t="s">
        <v>487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</row>
    <row r="3" spans="2:20" ht="10.5" customHeight="1">
      <c r="D3" s="87"/>
      <c r="E3" s="87"/>
      <c r="F3" s="87"/>
      <c r="G3" s="87"/>
    </row>
    <row r="4" spans="2:20" ht="15" customHeight="1">
      <c r="B4" s="253" t="s">
        <v>488</v>
      </c>
      <c r="C4" s="253"/>
      <c r="D4" s="253"/>
      <c r="E4" s="253"/>
      <c r="F4" s="87"/>
      <c r="G4" s="87"/>
    </row>
    <row r="5" spans="2:20" ht="12" customHeight="1"/>
    <row r="6" spans="2:20" ht="15" customHeight="1">
      <c r="C6" s="253" t="s">
        <v>495</v>
      </c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</row>
    <row r="7" spans="2:20" ht="15" customHeight="1">
      <c r="C7" s="253" t="s">
        <v>496</v>
      </c>
      <c r="D7" s="253"/>
      <c r="E7" s="253"/>
      <c r="F7" s="253"/>
      <c r="G7" s="253"/>
      <c r="H7" s="139"/>
      <c r="I7" s="88" t="s">
        <v>497</v>
      </c>
      <c r="J7" s="139"/>
      <c r="K7" s="88"/>
      <c r="L7" s="92"/>
      <c r="M7" s="258" t="s">
        <v>498</v>
      </c>
      <c r="N7" s="258"/>
      <c r="O7" s="88"/>
      <c r="P7" s="88"/>
      <c r="Q7" s="88"/>
      <c r="R7" s="88"/>
    </row>
    <row r="8" spans="2:20" ht="10.5" customHeight="1"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</row>
    <row r="9" spans="2:20" ht="15" customHeight="1">
      <c r="C9" s="253" t="s">
        <v>499</v>
      </c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</row>
    <row r="10" spans="2:20" ht="15" customHeight="1">
      <c r="C10" s="253" t="s">
        <v>501</v>
      </c>
      <c r="D10" s="253"/>
      <c r="E10" s="253"/>
      <c r="F10" s="253"/>
      <c r="G10" s="253"/>
      <c r="H10" s="253"/>
      <c r="I10" s="253"/>
      <c r="J10" s="93"/>
      <c r="K10" s="89" t="s">
        <v>497</v>
      </c>
      <c r="L10" s="254"/>
      <c r="M10" s="254"/>
      <c r="N10" s="88">
        <v>20</v>
      </c>
      <c r="O10" s="91"/>
      <c r="P10" s="258" t="s">
        <v>498</v>
      </c>
      <c r="Q10" s="258"/>
      <c r="R10" s="88"/>
    </row>
    <row r="11" spans="2:20" ht="10.5" customHeight="1"/>
    <row r="12" spans="2:20" ht="15" customHeight="1">
      <c r="C12" s="253" t="s">
        <v>508</v>
      </c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53"/>
      <c r="T12" s="253"/>
    </row>
    <row r="13" spans="2:20" ht="15" customHeight="1">
      <c r="C13" s="253" t="s">
        <v>500</v>
      </c>
      <c r="D13" s="253"/>
      <c r="E13" s="253"/>
      <c r="F13" s="253"/>
      <c r="G13" s="253"/>
      <c r="H13" s="253"/>
      <c r="I13" s="253"/>
      <c r="J13" s="253"/>
      <c r="K13" s="253"/>
      <c r="L13" s="254"/>
      <c r="M13" s="254"/>
      <c r="N13" s="94" t="s">
        <v>497</v>
      </c>
      <c r="O13" s="254"/>
      <c r="P13" s="254"/>
      <c r="Q13" s="88">
        <v>20</v>
      </c>
      <c r="R13" s="91"/>
      <c r="S13" s="95" t="s">
        <v>498</v>
      </c>
    </row>
    <row r="14" spans="2:20" ht="10.5" customHeight="1"/>
    <row r="15" spans="2:20" ht="15" customHeight="1">
      <c r="C15" s="253" t="s">
        <v>502</v>
      </c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253"/>
    </row>
    <row r="16" spans="2:20" ht="15" customHeight="1">
      <c r="C16" s="253" t="s">
        <v>505</v>
      </c>
      <c r="D16" s="253"/>
      <c r="E16" s="253"/>
      <c r="F16" s="253"/>
      <c r="G16" s="253"/>
      <c r="H16" s="253"/>
      <c r="I16" s="253"/>
      <c r="J16" s="156"/>
      <c r="K16" s="89" t="s">
        <v>497</v>
      </c>
      <c r="L16" s="254"/>
      <c r="M16" s="254"/>
      <c r="N16" s="88">
        <v>20</v>
      </c>
      <c r="O16" s="91">
        <v>20</v>
      </c>
      <c r="P16" s="258" t="s">
        <v>498</v>
      </c>
      <c r="Q16" s="258"/>
      <c r="R16" s="88"/>
    </row>
    <row r="17" spans="2:20" ht="10.5" customHeight="1"/>
    <row r="18" spans="2:20" ht="15" customHeight="1">
      <c r="C18" s="253" t="s">
        <v>503</v>
      </c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253"/>
    </row>
    <row r="19" spans="2:20" ht="15" customHeight="1">
      <c r="C19" s="253" t="s">
        <v>504</v>
      </c>
      <c r="D19" s="253"/>
      <c r="E19" s="253"/>
      <c r="F19" s="253"/>
      <c r="G19" s="253"/>
      <c r="H19" s="253"/>
      <c r="I19" s="253"/>
      <c r="J19" s="93"/>
      <c r="K19" s="89" t="s">
        <v>497</v>
      </c>
      <c r="L19" s="254"/>
      <c r="M19" s="254"/>
      <c r="N19" s="88">
        <v>20</v>
      </c>
      <c r="O19" s="91"/>
      <c r="P19" s="258" t="s">
        <v>498</v>
      </c>
      <c r="Q19" s="258"/>
      <c r="R19" s="88"/>
    </row>
    <row r="20" spans="2:20" ht="10.5" customHeight="1"/>
    <row r="21" spans="2:20" ht="15" customHeight="1">
      <c r="C21" s="253" t="s">
        <v>507</v>
      </c>
      <c r="D21" s="253"/>
      <c r="E21" s="253"/>
      <c r="F21" s="253"/>
      <c r="G21" s="253"/>
      <c r="H21" s="253"/>
      <c r="I21" s="253"/>
      <c r="J21" s="253"/>
      <c r="K21" s="253"/>
      <c r="L21" s="253"/>
      <c r="M21" s="253"/>
      <c r="N21" s="253"/>
      <c r="O21" s="253"/>
      <c r="P21" s="253"/>
      <c r="Q21" s="253"/>
      <c r="R21" s="253"/>
      <c r="S21" s="253"/>
      <c r="T21" s="253"/>
    </row>
    <row r="22" spans="2:20" ht="15" customHeight="1">
      <c r="C22" s="253" t="s">
        <v>506</v>
      </c>
      <c r="D22" s="253"/>
      <c r="E22" s="253"/>
      <c r="F22" s="253"/>
      <c r="G22" s="253"/>
      <c r="H22" s="253"/>
      <c r="I22" s="254">
        <v>24.06</v>
      </c>
      <c r="J22" s="254"/>
      <c r="K22" s="89" t="s">
        <v>497</v>
      </c>
      <c r="L22" s="254">
        <v>24.09</v>
      </c>
      <c r="M22" s="254"/>
      <c r="N22" s="88">
        <v>20</v>
      </c>
      <c r="O22" s="91">
        <v>20</v>
      </c>
      <c r="P22" s="258" t="s">
        <v>498</v>
      </c>
      <c r="Q22" s="258"/>
      <c r="R22" s="88"/>
    </row>
    <row r="23" spans="2:20" ht="12" customHeight="1"/>
    <row r="24" spans="2:20" ht="15.75">
      <c r="B24" s="253" t="s">
        <v>489</v>
      </c>
      <c r="C24" s="253"/>
      <c r="D24" s="253"/>
      <c r="E24" s="256" t="s">
        <v>899</v>
      </c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</row>
    <row r="25" spans="2:20" ht="10.5" customHeight="1"/>
    <row r="26" spans="2:20" ht="15" customHeight="1">
      <c r="B26" s="253" t="s">
        <v>494</v>
      </c>
      <c r="C26" s="253"/>
      <c r="D26" s="253"/>
      <c r="E26" s="253"/>
      <c r="F26" s="256" t="s">
        <v>900</v>
      </c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</row>
    <row r="27" spans="2:20" ht="10.5" customHeight="1"/>
    <row r="28" spans="2:20" ht="15.75">
      <c r="B28" s="253" t="s">
        <v>490</v>
      </c>
      <c r="C28" s="253"/>
      <c r="D28" s="253"/>
      <c r="E28" s="253"/>
      <c r="F28" s="253"/>
      <c r="G28" s="259" t="s">
        <v>905</v>
      </c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59"/>
      <c r="S28" s="259"/>
      <c r="T28" s="259"/>
    </row>
    <row r="29" spans="2:20" ht="10.5" customHeight="1"/>
    <row r="30" spans="2:20" ht="15.75">
      <c r="B30" s="253" t="s">
        <v>491</v>
      </c>
      <c r="C30" s="253"/>
      <c r="D30" s="253"/>
      <c r="E30" s="253"/>
      <c r="F30" s="253"/>
      <c r="G30" s="253"/>
      <c r="H30" s="255" t="s">
        <v>901</v>
      </c>
      <c r="I30" s="255"/>
      <c r="J30" s="255"/>
      <c r="K30" s="255"/>
      <c r="L30" s="255"/>
      <c r="M30" s="255"/>
      <c r="N30" s="255"/>
      <c r="O30" s="255"/>
      <c r="P30" s="255"/>
      <c r="Q30" s="255"/>
      <c r="R30" s="255"/>
      <c r="S30" s="255"/>
      <c r="T30" s="255"/>
    </row>
    <row r="31" spans="2:20" ht="10.5" customHeight="1"/>
    <row r="32" spans="2:20" ht="15.75">
      <c r="B32" s="253" t="s">
        <v>492</v>
      </c>
      <c r="C32" s="253"/>
      <c r="D32" s="253"/>
      <c r="E32" s="253"/>
      <c r="F32" s="253"/>
      <c r="G32" s="253"/>
      <c r="H32" s="256" t="s">
        <v>902</v>
      </c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</row>
    <row r="33" spans="2:20" ht="10.5" customHeight="1"/>
    <row r="34" spans="2:20" ht="15.75">
      <c r="B34" s="253" t="s">
        <v>493</v>
      </c>
      <c r="C34" s="253"/>
      <c r="D34" s="253"/>
      <c r="E34" s="253"/>
      <c r="F34" s="253"/>
      <c r="G34" s="253"/>
      <c r="H34" s="253"/>
      <c r="I34" s="253"/>
      <c r="J34" s="253"/>
      <c r="K34" s="253"/>
      <c r="L34" s="253"/>
      <c r="M34" s="253"/>
      <c r="N34" s="253"/>
      <c r="O34" s="253"/>
      <c r="P34" s="253"/>
      <c r="Q34" s="256" t="s">
        <v>903</v>
      </c>
      <c r="R34" s="256"/>
      <c r="S34" s="256"/>
      <c r="T34" s="256"/>
    </row>
    <row r="38" spans="2:20">
      <c r="C38" s="252"/>
      <c r="D38" s="252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  <c r="R38" s="252"/>
    </row>
    <row r="39" spans="2:20" ht="15" customHeight="1">
      <c r="C39" s="252"/>
      <c r="D39" s="252"/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2"/>
      <c r="R39" s="252"/>
    </row>
    <row r="40" spans="2:20" ht="15" customHeight="1"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</row>
  </sheetData>
  <mergeCells count="39">
    <mergeCell ref="P16:Q16"/>
    <mergeCell ref="L19:M19"/>
    <mergeCell ref="B34:P34"/>
    <mergeCell ref="P22:Q22"/>
    <mergeCell ref="E24:T24"/>
    <mergeCell ref="F26:T26"/>
    <mergeCell ref="G28:T28"/>
    <mergeCell ref="B2:T2"/>
    <mergeCell ref="B24:D24"/>
    <mergeCell ref="B26:E26"/>
    <mergeCell ref="B4:E4"/>
    <mergeCell ref="M7:N7"/>
    <mergeCell ref="C19:I19"/>
    <mergeCell ref="C16:I16"/>
    <mergeCell ref="C9:T9"/>
    <mergeCell ref="C12:T12"/>
    <mergeCell ref="C7:G7"/>
    <mergeCell ref="P10:Q10"/>
    <mergeCell ref="C13:K13"/>
    <mergeCell ref="P19:Q19"/>
    <mergeCell ref="C18:T18"/>
    <mergeCell ref="C22:H22"/>
    <mergeCell ref="I22:J22"/>
    <mergeCell ref="C38:R39"/>
    <mergeCell ref="C6:T6"/>
    <mergeCell ref="C10:I10"/>
    <mergeCell ref="B30:G30"/>
    <mergeCell ref="B28:F28"/>
    <mergeCell ref="B32:G32"/>
    <mergeCell ref="C21:T21"/>
    <mergeCell ref="L10:M10"/>
    <mergeCell ref="L13:M13"/>
    <mergeCell ref="O13:P13"/>
    <mergeCell ref="H30:T30"/>
    <mergeCell ref="Q34:T34"/>
    <mergeCell ref="L22:M22"/>
    <mergeCell ref="H32:T32"/>
    <mergeCell ref="C15:T15"/>
    <mergeCell ref="L16:M16"/>
  </mergeCells>
  <hyperlinks>
    <hyperlink ref="G28" r:id="rId1"/>
  </hyperlinks>
  <pageMargins left="0.7" right="0.7" top="0.75" bottom="0.75" header="0.3" footer="0.3"/>
  <pageSetup paperSize="9" scale="77" orientation="landscape"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D9"/>
  <sheetViews>
    <sheetView showGridLines="0" view="pageBreakPreview" zoomScale="60" zoomScaleNormal="140" workbookViewId="0">
      <selection activeCell="B5" sqref="B5"/>
    </sheetView>
  </sheetViews>
  <sheetFormatPr defaultRowHeight="15"/>
  <cols>
    <col min="1" max="1" width="4.85546875" customWidth="1"/>
    <col min="2" max="2" width="80" customWidth="1"/>
    <col min="3" max="3" width="16.28515625" customWidth="1"/>
    <col min="4" max="4" width="16" customWidth="1"/>
  </cols>
  <sheetData>
    <row r="1" spans="1:4" ht="15.75">
      <c r="A1" s="294" t="s">
        <v>107</v>
      </c>
      <c r="B1" s="253"/>
      <c r="C1" s="253"/>
      <c r="D1" s="253"/>
    </row>
    <row r="2" spans="1:4" ht="8.4499999999999993" customHeight="1" thickBot="1">
      <c r="A2" s="289"/>
      <c r="B2" s="289"/>
      <c r="C2" s="289"/>
      <c r="D2" s="289"/>
    </row>
    <row r="3" spans="1:4" ht="60.75" customHeight="1" thickBot="1">
      <c r="A3" s="44" t="s">
        <v>34</v>
      </c>
      <c r="B3" s="71" t="s">
        <v>104</v>
      </c>
      <c r="C3" s="44" t="s">
        <v>105</v>
      </c>
      <c r="D3" s="45" t="s">
        <v>106</v>
      </c>
    </row>
    <row r="4" spans="1:4" ht="15.75" thickBot="1">
      <c r="A4" s="18">
        <v>1</v>
      </c>
      <c r="B4" s="18">
        <v>2</v>
      </c>
      <c r="C4" s="18"/>
      <c r="D4" s="21">
        <v>3</v>
      </c>
    </row>
    <row r="5" spans="1:4" ht="15.75" thickBot="1">
      <c r="A5" s="18"/>
      <c r="B5" s="18"/>
      <c r="C5" s="18"/>
      <c r="D5" s="21"/>
    </row>
    <row r="6" spans="1:4" ht="15.75" thickBot="1">
      <c r="A6" s="18"/>
      <c r="B6" s="18"/>
      <c r="C6" s="18"/>
      <c r="D6" s="21"/>
    </row>
    <row r="7" spans="1:4" ht="15.75" thickBot="1">
      <c r="A7" s="23"/>
      <c r="B7" s="25"/>
      <c r="C7" s="25"/>
      <c r="D7" s="26"/>
    </row>
    <row r="8" spans="1:4" ht="15.75" thickBot="1">
      <c r="A8" s="23"/>
      <c r="B8" s="54"/>
      <c r="C8" s="25"/>
      <c r="D8" s="26"/>
    </row>
    <row r="9" spans="1:4" ht="15" customHeight="1" thickBot="1">
      <c r="A9" s="300" t="s">
        <v>14</v>
      </c>
      <c r="B9" s="301"/>
      <c r="C9" s="302"/>
      <c r="D9" s="26"/>
    </row>
  </sheetData>
  <mergeCells count="3">
    <mergeCell ref="A2:D2"/>
    <mergeCell ref="A1:D1"/>
    <mergeCell ref="A9:C9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F9"/>
  <sheetViews>
    <sheetView showGridLines="0" view="pageBreakPreview" zoomScale="60" zoomScaleNormal="140" workbookViewId="0">
      <selection sqref="A1:F1"/>
    </sheetView>
  </sheetViews>
  <sheetFormatPr defaultRowHeight="15"/>
  <cols>
    <col min="1" max="1" width="4.85546875" customWidth="1"/>
    <col min="2" max="2" width="31.140625" customWidth="1"/>
    <col min="3" max="3" width="28.5703125" customWidth="1"/>
    <col min="4" max="4" width="20.28515625" customWidth="1"/>
    <col min="5" max="5" width="22.5703125" customWidth="1"/>
    <col min="6" max="6" width="20.28515625" customWidth="1"/>
    <col min="7" max="7" width="16" customWidth="1"/>
  </cols>
  <sheetData>
    <row r="1" spans="1:6" ht="15.75">
      <c r="A1" s="253" t="s">
        <v>113</v>
      </c>
      <c r="B1" s="253"/>
      <c r="C1" s="253"/>
      <c r="D1" s="253"/>
      <c r="E1" s="253"/>
      <c r="F1" s="253"/>
    </row>
    <row r="2" spans="1:6" ht="7.9" customHeight="1" thickBot="1">
      <c r="A2" s="289"/>
      <c r="B2" s="289"/>
      <c r="C2" s="289"/>
      <c r="D2" s="289"/>
      <c r="E2" s="289"/>
      <c r="F2" s="289"/>
    </row>
    <row r="3" spans="1:6" ht="75.75" thickBot="1">
      <c r="A3" s="44" t="s">
        <v>34</v>
      </c>
      <c r="B3" s="44" t="s">
        <v>108</v>
      </c>
      <c r="C3" s="71" t="s">
        <v>109</v>
      </c>
      <c r="D3" s="71" t="s">
        <v>110</v>
      </c>
      <c r="E3" s="71" t="s">
        <v>111</v>
      </c>
      <c r="F3" s="73" t="s">
        <v>112</v>
      </c>
    </row>
    <row r="4" spans="1:6" ht="15.75" thickBot="1">
      <c r="A4" s="18">
        <v>1</v>
      </c>
      <c r="B4" s="18">
        <v>2</v>
      </c>
      <c r="C4" s="18">
        <v>3</v>
      </c>
      <c r="D4" s="18">
        <v>4</v>
      </c>
      <c r="E4" s="23">
        <v>5</v>
      </c>
      <c r="F4" s="24">
        <v>6</v>
      </c>
    </row>
    <row r="5" spans="1:6" ht="15.75" thickBot="1">
      <c r="A5" s="18"/>
      <c r="B5" s="18"/>
      <c r="C5" s="18"/>
      <c r="D5" s="18"/>
      <c r="E5" s="23"/>
      <c r="F5" s="24"/>
    </row>
    <row r="6" spans="1:6" ht="15.75" thickBot="1">
      <c r="A6" s="18"/>
      <c r="B6" s="18"/>
      <c r="C6" s="18"/>
      <c r="D6" s="18"/>
      <c r="E6" s="23"/>
      <c r="F6" s="24"/>
    </row>
    <row r="7" spans="1:6" ht="15.75" thickBot="1">
      <c r="A7" s="25"/>
      <c r="B7" s="25"/>
      <c r="C7" s="25"/>
      <c r="D7" s="25"/>
      <c r="E7" s="25"/>
      <c r="F7" s="26"/>
    </row>
    <row r="8" spans="1:6" ht="15.75" thickBot="1">
      <c r="A8" s="25"/>
      <c r="B8" s="25"/>
      <c r="C8" s="25"/>
      <c r="D8" s="25"/>
      <c r="E8" s="25"/>
      <c r="F8" s="26"/>
    </row>
    <row r="9" spans="1:6" ht="15" customHeight="1" thickBot="1">
      <c r="A9" s="300" t="s">
        <v>14</v>
      </c>
      <c r="B9" s="301"/>
      <c r="C9" s="301"/>
      <c r="D9" s="301"/>
      <c r="E9" s="302"/>
      <c r="F9" s="26"/>
    </row>
  </sheetData>
  <mergeCells count="3">
    <mergeCell ref="A9:E9"/>
    <mergeCell ref="A1:F1"/>
    <mergeCell ref="A2:F2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F9"/>
  <sheetViews>
    <sheetView showGridLines="0" view="pageBreakPreview" zoomScale="60" zoomScaleNormal="140" workbookViewId="0">
      <selection sqref="A1:F1"/>
    </sheetView>
  </sheetViews>
  <sheetFormatPr defaultRowHeight="15"/>
  <cols>
    <col min="1" max="1" width="4.85546875" customWidth="1"/>
    <col min="2" max="2" width="28.7109375" customWidth="1"/>
    <col min="3" max="3" width="23.28515625" customWidth="1"/>
    <col min="4" max="4" width="24.85546875" customWidth="1"/>
    <col min="5" max="5" width="25.140625" customWidth="1"/>
    <col min="6" max="6" width="22.28515625" customWidth="1"/>
  </cols>
  <sheetData>
    <row r="1" spans="1:6" ht="32.25" customHeight="1">
      <c r="A1" s="258" t="s">
        <v>119</v>
      </c>
      <c r="B1" s="258"/>
      <c r="C1" s="258"/>
      <c r="D1" s="258"/>
      <c r="E1" s="258"/>
      <c r="F1" s="258"/>
    </row>
    <row r="2" spans="1:6" ht="8.4499999999999993" customHeight="1" thickBot="1">
      <c r="A2" s="289"/>
      <c r="B2" s="289"/>
      <c r="C2" s="289"/>
      <c r="D2" s="289"/>
      <c r="E2" s="289"/>
      <c r="F2" s="289"/>
    </row>
    <row r="3" spans="1:6" ht="60.75" thickBot="1">
      <c r="A3" s="44" t="s">
        <v>34</v>
      </c>
      <c r="B3" s="44" t="s">
        <v>114</v>
      </c>
      <c r="C3" s="44" t="s">
        <v>37</v>
      </c>
      <c r="D3" s="44" t="s">
        <v>115</v>
      </c>
      <c r="E3" s="44" t="s">
        <v>116</v>
      </c>
      <c r="F3" s="45" t="s">
        <v>117</v>
      </c>
    </row>
    <row r="4" spans="1:6" ht="15.75" thickBot="1">
      <c r="A4" s="18">
        <v>1</v>
      </c>
      <c r="B4" s="18">
        <v>2</v>
      </c>
      <c r="C4" s="18">
        <v>3</v>
      </c>
      <c r="D4" s="18">
        <v>4</v>
      </c>
      <c r="E4" s="18">
        <v>5</v>
      </c>
      <c r="F4" s="21">
        <v>6</v>
      </c>
    </row>
    <row r="5" spans="1:6" ht="15.75" thickBot="1">
      <c r="A5" s="18"/>
      <c r="B5" s="18"/>
      <c r="C5" s="18"/>
      <c r="D5" s="18"/>
      <c r="E5" s="18"/>
      <c r="F5" s="21"/>
    </row>
    <row r="6" spans="1:6" ht="15.75" thickBot="1">
      <c r="A6" s="18"/>
      <c r="B6" s="18"/>
      <c r="C6" s="18"/>
      <c r="D6" s="18"/>
      <c r="E6" s="18"/>
      <c r="F6" s="21"/>
    </row>
    <row r="7" spans="1:6" ht="15.75" thickBot="1">
      <c r="A7" s="25"/>
      <c r="B7" s="25"/>
      <c r="C7" s="25" t="s">
        <v>118</v>
      </c>
      <c r="D7" s="25"/>
      <c r="E7" s="25"/>
      <c r="F7" s="26"/>
    </row>
    <row r="8" spans="1:6" ht="15.75" thickBot="1">
      <c r="A8" s="25"/>
      <c r="B8" s="25"/>
      <c r="C8" s="25"/>
      <c r="D8" s="25"/>
      <c r="E8" s="25"/>
      <c r="F8" s="26"/>
    </row>
    <row r="9" spans="1:6" ht="15.75" thickBot="1">
      <c r="A9" s="300" t="s">
        <v>14</v>
      </c>
      <c r="B9" s="301"/>
      <c r="C9" s="301"/>
      <c r="D9" s="301"/>
      <c r="E9" s="302"/>
      <c r="F9" s="26"/>
    </row>
  </sheetData>
  <mergeCells count="3">
    <mergeCell ref="A9:E9"/>
    <mergeCell ref="A1:F1"/>
    <mergeCell ref="A2:F2"/>
  </mergeCells>
  <pageMargins left="0.7" right="0.7" top="0.75" bottom="0.75" header="0.3" footer="0.3"/>
  <pageSetup paperSize="9" scale="9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E35"/>
  <sheetViews>
    <sheetView showGridLines="0" view="pageBreakPreview" zoomScale="90" zoomScaleNormal="140" zoomScaleSheetLayoutView="90" workbookViewId="0">
      <selection activeCell="D23" sqref="D23"/>
    </sheetView>
  </sheetViews>
  <sheetFormatPr defaultRowHeight="15"/>
  <cols>
    <col min="1" max="1" width="4.85546875" customWidth="1"/>
    <col min="2" max="2" width="64.85546875" customWidth="1"/>
    <col min="3" max="3" width="19.5703125" customWidth="1"/>
    <col min="4" max="4" width="16" customWidth="1"/>
    <col min="5" max="5" width="24.140625" customWidth="1"/>
  </cols>
  <sheetData>
    <row r="1" spans="1:5" ht="15.75">
      <c r="A1" s="253" t="s">
        <v>154</v>
      </c>
      <c r="B1" s="253"/>
      <c r="C1" s="253"/>
      <c r="D1" s="253"/>
      <c r="E1" s="253"/>
    </row>
    <row r="2" spans="1:5" ht="15.75" thickBot="1">
      <c r="A2" s="289"/>
      <c r="B2" s="289"/>
      <c r="C2" s="289"/>
      <c r="D2" s="289"/>
      <c r="E2" s="289"/>
    </row>
    <row r="3" spans="1:5" ht="30.75" thickBot="1">
      <c r="A3" s="19" t="s">
        <v>34</v>
      </c>
      <c r="B3" s="19" t="s">
        <v>120</v>
      </c>
      <c r="C3" s="30" t="s">
        <v>152</v>
      </c>
      <c r="D3" s="19" t="s">
        <v>121</v>
      </c>
      <c r="E3" s="29" t="s">
        <v>153</v>
      </c>
    </row>
    <row r="4" spans="1:5" ht="15.75" thickBot="1">
      <c r="A4" s="31">
        <v>1</v>
      </c>
      <c r="B4" s="32">
        <v>2</v>
      </c>
      <c r="C4" s="32">
        <v>3</v>
      </c>
      <c r="D4" s="32">
        <v>4</v>
      </c>
      <c r="E4" s="75">
        <v>5</v>
      </c>
    </row>
    <row r="5" spans="1:5" ht="15.75" thickBot="1">
      <c r="A5" s="18">
        <v>1</v>
      </c>
      <c r="B5" s="54" t="s">
        <v>123</v>
      </c>
      <c r="C5" s="25"/>
      <c r="D5" s="25"/>
      <c r="E5" s="26"/>
    </row>
    <row r="6" spans="1:5" ht="15.75" thickBot="1">
      <c r="A6" s="18">
        <v>2</v>
      </c>
      <c r="B6" s="54" t="s">
        <v>124</v>
      </c>
      <c r="C6" s="25"/>
      <c r="D6" s="25"/>
      <c r="E6" s="26"/>
    </row>
    <row r="7" spans="1:5" ht="15.75" thickBot="1">
      <c r="A7" s="18">
        <v>3</v>
      </c>
      <c r="B7" s="54" t="s">
        <v>125</v>
      </c>
      <c r="C7" s="25"/>
      <c r="D7" s="25"/>
      <c r="E7" s="26"/>
    </row>
    <row r="8" spans="1:5" ht="15.75" thickBot="1">
      <c r="A8" s="18">
        <v>4</v>
      </c>
      <c r="B8" s="54" t="s">
        <v>126</v>
      </c>
      <c r="C8" s="25"/>
      <c r="D8" s="25"/>
      <c r="E8" s="26"/>
    </row>
    <row r="9" spans="1:5" ht="15.75" thickBot="1">
      <c r="A9" s="18">
        <v>5</v>
      </c>
      <c r="B9" s="54" t="s">
        <v>127</v>
      </c>
      <c r="C9" s="25"/>
      <c r="D9" s="25"/>
      <c r="E9" s="26"/>
    </row>
    <row r="10" spans="1:5" ht="15.75" thickBot="1">
      <c r="A10" s="18">
        <v>6</v>
      </c>
      <c r="B10" s="54" t="s">
        <v>128</v>
      </c>
      <c r="C10" s="25"/>
      <c r="D10" s="25"/>
      <c r="E10" s="26"/>
    </row>
    <row r="11" spans="1:5" ht="15.75" thickBot="1">
      <c r="A11" s="18">
        <v>7</v>
      </c>
      <c r="B11" s="54" t="s">
        <v>129</v>
      </c>
      <c r="C11" s="197">
        <f>ST.7!E112</f>
        <v>58836873</v>
      </c>
      <c r="D11" s="197">
        <f>ST.7!F112</f>
        <v>58836873</v>
      </c>
      <c r="E11" s="138">
        <f>C11-D11</f>
        <v>0</v>
      </c>
    </row>
    <row r="12" spans="1:5" ht="15.75" thickBot="1">
      <c r="A12" s="18">
        <v>8</v>
      </c>
      <c r="B12" s="54" t="s">
        <v>130</v>
      </c>
      <c r="C12" s="198"/>
      <c r="D12" s="106"/>
      <c r="E12" s="138"/>
    </row>
    <row r="13" spans="1:5" ht="15.75" thickBot="1">
      <c r="A13" s="18">
        <v>9</v>
      </c>
      <c r="B13" s="54" t="s">
        <v>131</v>
      </c>
      <c r="C13" s="198"/>
      <c r="D13" s="198"/>
      <c r="E13" s="138"/>
    </row>
    <row r="14" spans="1:5" ht="15.75" thickBot="1">
      <c r="A14" s="18">
        <v>10</v>
      </c>
      <c r="B14" s="54" t="s">
        <v>132</v>
      </c>
      <c r="C14" s="25">
        <f>ST.10!E7</f>
        <v>14843</v>
      </c>
      <c r="D14" s="25">
        <f>ST.10!F7</f>
        <v>14843</v>
      </c>
      <c r="E14" s="138">
        <f t="shared" ref="E14" si="0">C14-D14</f>
        <v>0</v>
      </c>
    </row>
    <row r="15" spans="1:5" ht="15.75" thickBot="1">
      <c r="A15" s="18">
        <v>11</v>
      </c>
      <c r="B15" s="54" t="s">
        <v>133</v>
      </c>
      <c r="C15" s="25"/>
      <c r="D15" s="25"/>
      <c r="E15" s="26"/>
    </row>
    <row r="16" spans="1:5" ht="15.75" thickBot="1">
      <c r="A16" s="23">
        <v>12</v>
      </c>
      <c r="B16" s="54" t="s">
        <v>134</v>
      </c>
      <c r="C16" s="25"/>
      <c r="D16" s="25"/>
      <c r="E16" s="26"/>
    </row>
    <row r="17" spans="1:5" ht="15.75" thickBot="1">
      <c r="A17" s="18">
        <v>13</v>
      </c>
      <c r="B17" s="54" t="s">
        <v>135</v>
      </c>
      <c r="C17" s="25"/>
      <c r="D17" s="25"/>
      <c r="E17" s="26"/>
    </row>
    <row r="18" spans="1:5" ht="15.75" thickBot="1">
      <c r="A18" s="18">
        <v>14</v>
      </c>
      <c r="B18" s="25" t="s">
        <v>136</v>
      </c>
      <c r="C18" s="189">
        <f>ST.14!E9</f>
        <v>436836</v>
      </c>
      <c r="D18" s="189">
        <f>ST.14!F9</f>
        <v>436836</v>
      </c>
      <c r="E18" s="138">
        <f>ST.14!H9</f>
        <v>0</v>
      </c>
    </row>
    <row r="19" spans="1:5" ht="15.75" thickBot="1">
      <c r="A19" s="18">
        <v>15</v>
      </c>
      <c r="B19" s="54" t="s">
        <v>137</v>
      </c>
      <c r="C19" s="189">
        <f>ST.15!D14</f>
        <v>3850</v>
      </c>
      <c r="D19" s="189">
        <f>ST.15!E14</f>
        <v>3850</v>
      </c>
      <c r="E19" s="138">
        <f>C19-D19</f>
        <v>0</v>
      </c>
    </row>
    <row r="20" spans="1:5" ht="15.75" thickBot="1">
      <c r="A20" s="18">
        <v>16</v>
      </c>
      <c r="B20" s="54" t="s">
        <v>138</v>
      </c>
      <c r="C20" s="189">
        <f>ST.16!E42</f>
        <v>7663</v>
      </c>
      <c r="D20" s="189">
        <f>ST.16!F42</f>
        <v>7663</v>
      </c>
      <c r="E20" s="26">
        <f>C20-D20</f>
        <v>0</v>
      </c>
    </row>
    <row r="21" spans="1:5" ht="15.75" thickBot="1">
      <c r="A21" s="18">
        <v>17</v>
      </c>
      <c r="B21" s="54" t="s">
        <v>139</v>
      </c>
      <c r="C21" s="25"/>
      <c r="D21" s="25"/>
      <c r="E21" s="26"/>
    </row>
    <row r="22" spans="1:5" ht="15.75" thickBot="1">
      <c r="A22" s="18">
        <v>18</v>
      </c>
      <c r="B22" s="54" t="s">
        <v>140</v>
      </c>
      <c r="C22" s="25"/>
      <c r="D22" s="25"/>
      <c r="E22" s="26"/>
    </row>
    <row r="23" spans="1:5" ht="15.75" thickBot="1">
      <c r="A23" s="18">
        <v>19</v>
      </c>
      <c r="B23" s="54" t="s">
        <v>141</v>
      </c>
      <c r="C23" s="25"/>
      <c r="D23" s="25"/>
      <c r="E23" s="26"/>
    </row>
    <row r="24" spans="1:5" ht="15.75" thickBot="1">
      <c r="A24" s="18">
        <v>20</v>
      </c>
      <c r="B24" s="54" t="s">
        <v>142</v>
      </c>
      <c r="C24" s="25"/>
      <c r="D24" s="25"/>
      <c r="E24" s="26"/>
    </row>
    <row r="25" spans="1:5" ht="15.75" thickBot="1">
      <c r="A25" s="18">
        <v>21</v>
      </c>
      <c r="B25" s="54" t="s">
        <v>143</v>
      </c>
      <c r="C25" s="25"/>
      <c r="D25" s="25"/>
      <c r="E25" s="26"/>
    </row>
    <row r="26" spans="1:5" ht="15.75" thickBot="1">
      <c r="A26" s="18">
        <v>22</v>
      </c>
      <c r="B26" s="54" t="s">
        <v>144</v>
      </c>
      <c r="C26" s="25"/>
      <c r="D26" s="25"/>
      <c r="E26" s="26"/>
    </row>
    <row r="27" spans="1:5" ht="15.75" thickBot="1">
      <c r="A27" s="18">
        <v>23</v>
      </c>
      <c r="B27" s="54" t="s">
        <v>145</v>
      </c>
      <c r="C27" s="25"/>
      <c r="D27" s="25"/>
      <c r="E27" s="26"/>
    </row>
    <row r="28" spans="1:5" ht="15.75" thickBot="1">
      <c r="A28" s="18">
        <v>24</v>
      </c>
      <c r="B28" s="54" t="s">
        <v>146</v>
      </c>
      <c r="C28" s="25"/>
      <c r="D28" s="25"/>
      <c r="E28" s="26"/>
    </row>
    <row r="29" spans="1:5" ht="15.75" thickBot="1">
      <c r="A29" s="18">
        <v>25</v>
      </c>
      <c r="B29" s="54" t="s">
        <v>147</v>
      </c>
      <c r="C29" s="25"/>
      <c r="D29" s="25"/>
      <c r="E29" s="47"/>
    </row>
    <row r="30" spans="1:5" ht="30.75" thickBot="1">
      <c r="A30" s="18">
        <v>26</v>
      </c>
      <c r="B30" s="54" t="s">
        <v>148</v>
      </c>
      <c r="C30" s="189">
        <f>SUM(C5:C29)</f>
        <v>59300065</v>
      </c>
      <c r="D30" s="189">
        <f t="shared" ref="D30:E30" si="1">SUM(D5:D29)</f>
        <v>59300065</v>
      </c>
      <c r="E30" s="191">
        <f t="shared" si="1"/>
        <v>0</v>
      </c>
    </row>
    <row r="31" spans="1:5">
      <c r="A31" s="323"/>
      <c r="B31" s="323"/>
      <c r="C31" s="323"/>
      <c r="D31" s="323"/>
      <c r="E31" s="324"/>
    </row>
    <row r="32" spans="1:5" ht="15.75" thickBot="1">
      <c r="A32" s="325"/>
      <c r="B32" s="325"/>
      <c r="C32" s="325"/>
      <c r="D32" s="325"/>
      <c r="E32" s="325"/>
    </row>
    <row r="33" spans="1:5" ht="15.75" thickBot="1">
      <c r="A33" s="18">
        <v>1</v>
      </c>
      <c r="B33" s="320" t="s">
        <v>149</v>
      </c>
      <c r="C33" s="321"/>
      <c r="D33" s="322"/>
      <c r="E33" s="26"/>
    </row>
    <row r="34" spans="1:5" ht="15.75" thickBot="1">
      <c r="A34" s="18">
        <v>2</v>
      </c>
      <c r="B34" s="320" t="s">
        <v>150</v>
      </c>
      <c r="C34" s="321"/>
      <c r="D34" s="322"/>
      <c r="E34" s="26"/>
    </row>
    <row r="35" spans="1:5" ht="15.75" thickBot="1">
      <c r="A35" s="18">
        <v>3</v>
      </c>
      <c r="B35" s="320" t="s">
        <v>151</v>
      </c>
      <c r="C35" s="321"/>
      <c r="D35" s="322"/>
      <c r="E35" s="26"/>
    </row>
  </sheetData>
  <mergeCells count="6">
    <mergeCell ref="B35:D35"/>
    <mergeCell ref="A2:E2"/>
    <mergeCell ref="A1:E1"/>
    <mergeCell ref="A31:E32"/>
    <mergeCell ref="B33:D33"/>
    <mergeCell ref="B34:D34"/>
  </mergeCells>
  <pageMargins left="0.7" right="0.7" top="0.75" bottom="0.75" header="0.3" footer="0.3"/>
  <pageSetup scale="8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H27"/>
  <sheetViews>
    <sheetView showGridLines="0" view="pageBreakPreview" zoomScale="60" zoomScaleNormal="140" workbookViewId="0">
      <selection activeCell="C21" sqref="C21"/>
    </sheetView>
  </sheetViews>
  <sheetFormatPr defaultRowHeight="15"/>
  <cols>
    <col min="1" max="1" width="6.85546875" customWidth="1"/>
    <col min="2" max="2" width="40.28515625" customWidth="1"/>
    <col min="3" max="3" width="23.7109375" customWidth="1"/>
    <col min="4" max="8" width="19.7109375" customWidth="1"/>
  </cols>
  <sheetData>
    <row r="1" spans="1:8" ht="18">
      <c r="A1" s="329" t="s">
        <v>190</v>
      </c>
      <c r="B1" s="329"/>
      <c r="C1" s="329"/>
      <c r="D1" s="329"/>
      <c r="E1" s="329"/>
      <c r="F1" s="329"/>
      <c r="G1" s="329"/>
      <c r="H1" s="329"/>
    </row>
    <row r="2" spans="1:8" ht="8.4499999999999993" customHeight="1" thickBot="1">
      <c r="A2" s="330"/>
      <c r="B2" s="330"/>
      <c r="C2" s="330"/>
      <c r="D2" s="330"/>
      <c r="E2" s="330"/>
      <c r="F2" s="330"/>
      <c r="G2" s="330"/>
      <c r="H2" s="330"/>
    </row>
    <row r="3" spans="1:8" ht="15.75" thickBot="1">
      <c r="A3" s="326" t="s">
        <v>155</v>
      </c>
      <c r="B3" s="327"/>
      <c r="C3" s="327"/>
      <c r="D3" s="327"/>
      <c r="E3" s="327"/>
      <c r="F3" s="327"/>
      <c r="G3" s="327"/>
      <c r="H3" s="328"/>
    </row>
    <row r="4" spans="1:8" ht="30.75" thickBot="1">
      <c r="A4" s="74" t="s">
        <v>189</v>
      </c>
      <c r="B4" s="23" t="s">
        <v>156</v>
      </c>
      <c r="C4" s="23" t="s">
        <v>157</v>
      </c>
      <c r="D4" s="23" t="s">
        <v>158</v>
      </c>
      <c r="E4" s="23" t="s">
        <v>159</v>
      </c>
      <c r="F4" s="23" t="s">
        <v>121</v>
      </c>
      <c r="G4" s="23" t="s">
        <v>160</v>
      </c>
      <c r="H4" s="24" t="s">
        <v>122</v>
      </c>
    </row>
    <row r="5" spans="1:8" ht="15.75" thickBot="1">
      <c r="A5" s="23">
        <v>1</v>
      </c>
      <c r="B5" s="18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161</v>
      </c>
    </row>
    <row r="6" spans="1:8" ht="15.75" thickBot="1">
      <c r="A6" s="25" t="s">
        <v>162</v>
      </c>
      <c r="B6" s="54" t="s">
        <v>163</v>
      </c>
      <c r="C6" s="25"/>
      <c r="D6" s="25"/>
      <c r="E6" s="25"/>
      <c r="F6" s="25"/>
      <c r="G6" s="25"/>
      <c r="H6" s="26"/>
    </row>
    <row r="7" spans="1:8" ht="15.75" thickBot="1">
      <c r="A7" s="25" t="s">
        <v>65</v>
      </c>
      <c r="B7" s="54"/>
      <c r="C7" s="25"/>
      <c r="D7" s="25"/>
      <c r="E7" s="25"/>
      <c r="F7" s="25"/>
      <c r="G7" s="25"/>
      <c r="H7" s="26"/>
    </row>
    <row r="8" spans="1:8" ht="15.75" thickBot="1">
      <c r="A8" s="25" t="s">
        <v>69</v>
      </c>
      <c r="B8" s="54"/>
      <c r="C8" s="25"/>
      <c r="D8" s="25"/>
      <c r="E8" s="25"/>
      <c r="F8" s="25"/>
      <c r="G8" s="25"/>
      <c r="H8" s="26"/>
    </row>
    <row r="9" spans="1:8" ht="15.75" thickBot="1">
      <c r="A9" s="25" t="s">
        <v>164</v>
      </c>
      <c r="B9" s="54" t="s">
        <v>165</v>
      </c>
      <c r="C9" s="25"/>
      <c r="D9" s="25"/>
      <c r="E9" s="25"/>
      <c r="F9" s="25"/>
      <c r="G9" s="25"/>
      <c r="H9" s="26"/>
    </row>
    <row r="10" spans="1:8" ht="15.75" thickBot="1">
      <c r="A10" s="25" t="s">
        <v>65</v>
      </c>
      <c r="B10" s="54"/>
      <c r="C10" s="25"/>
      <c r="D10" s="25"/>
      <c r="E10" s="25"/>
      <c r="F10" s="25"/>
      <c r="G10" s="25"/>
      <c r="H10" s="26"/>
    </row>
    <row r="11" spans="1:8" ht="15.75" thickBot="1">
      <c r="A11" s="25" t="s">
        <v>69</v>
      </c>
      <c r="B11" s="54"/>
      <c r="C11" s="25"/>
      <c r="D11" s="25"/>
      <c r="E11" s="25"/>
      <c r="F11" s="25"/>
      <c r="G11" s="25"/>
      <c r="H11" s="26"/>
    </row>
    <row r="12" spans="1:8" ht="15.75" thickBot="1">
      <c r="A12" s="25" t="s">
        <v>166</v>
      </c>
      <c r="B12" s="54" t="s">
        <v>167</v>
      </c>
      <c r="C12" s="25"/>
      <c r="D12" s="25"/>
      <c r="E12" s="25"/>
      <c r="F12" s="25"/>
      <c r="G12" s="25"/>
      <c r="H12" s="26"/>
    </row>
    <row r="13" spans="1:8" ht="15.75" thickBot="1">
      <c r="A13" s="25" t="s">
        <v>65</v>
      </c>
      <c r="B13" s="54"/>
      <c r="C13" s="25"/>
      <c r="D13" s="25"/>
      <c r="E13" s="25"/>
      <c r="F13" s="25"/>
      <c r="G13" s="25"/>
      <c r="H13" s="26"/>
    </row>
    <row r="14" spans="1:8" ht="15.75" thickBot="1">
      <c r="A14" s="25" t="s">
        <v>69</v>
      </c>
      <c r="B14" s="54"/>
      <c r="C14" s="25"/>
      <c r="D14" s="25"/>
      <c r="E14" s="25"/>
      <c r="F14" s="25"/>
      <c r="G14" s="25"/>
      <c r="H14" s="26"/>
    </row>
    <row r="15" spans="1:8" ht="15.75" thickBot="1">
      <c r="A15" s="25" t="s">
        <v>168</v>
      </c>
      <c r="B15" s="25" t="s">
        <v>169</v>
      </c>
      <c r="C15" s="25"/>
      <c r="D15" s="25"/>
      <c r="E15" s="25"/>
      <c r="F15" s="25"/>
      <c r="G15" s="25"/>
      <c r="H15" s="26"/>
    </row>
    <row r="16" spans="1:8" ht="15.75" thickBot="1">
      <c r="A16" s="25" t="s">
        <v>65</v>
      </c>
      <c r="B16" s="54"/>
      <c r="C16" s="25"/>
      <c r="D16" s="25"/>
      <c r="E16" s="25"/>
      <c r="F16" s="25"/>
      <c r="G16" s="25"/>
      <c r="H16" s="26"/>
    </row>
    <row r="17" spans="1:8" ht="15.75" thickBot="1">
      <c r="A17" s="25" t="s">
        <v>69</v>
      </c>
      <c r="B17" s="54"/>
      <c r="C17" s="25"/>
      <c r="D17" s="25"/>
      <c r="E17" s="25"/>
      <c r="F17" s="25"/>
      <c r="G17" s="25"/>
      <c r="H17" s="26"/>
    </row>
    <row r="18" spans="1:8" ht="15.75" thickBot="1">
      <c r="A18" s="25" t="s">
        <v>170</v>
      </c>
      <c r="B18" s="54" t="s">
        <v>171</v>
      </c>
      <c r="C18" s="25"/>
      <c r="D18" s="25"/>
      <c r="E18" s="25"/>
      <c r="F18" s="25"/>
      <c r="G18" s="25"/>
      <c r="H18" s="26"/>
    </row>
    <row r="19" spans="1:8" ht="15.75" thickBot="1">
      <c r="A19" s="25" t="s">
        <v>172</v>
      </c>
      <c r="B19" s="76" t="s">
        <v>173</v>
      </c>
      <c r="C19" s="25"/>
      <c r="D19" s="25"/>
      <c r="E19" s="25"/>
      <c r="F19" s="25"/>
      <c r="G19" s="25"/>
      <c r="H19" s="26"/>
    </row>
    <row r="20" spans="1:8" ht="15.75" thickBot="1">
      <c r="A20" s="25" t="s">
        <v>65</v>
      </c>
      <c r="B20" s="54"/>
      <c r="C20" s="25"/>
      <c r="D20" s="25"/>
      <c r="E20" s="25"/>
      <c r="F20" s="25"/>
      <c r="G20" s="25"/>
      <c r="H20" s="26"/>
    </row>
    <row r="21" spans="1:8" ht="15.75" thickBot="1">
      <c r="A21" s="25" t="s">
        <v>69</v>
      </c>
      <c r="B21" s="54"/>
      <c r="C21" s="25"/>
      <c r="D21" s="25"/>
      <c r="E21" s="25"/>
      <c r="F21" s="25"/>
      <c r="G21" s="25"/>
      <c r="H21" s="26"/>
    </row>
    <row r="22" spans="1:8" ht="15.75" thickBot="1">
      <c r="A22" s="25" t="s">
        <v>174</v>
      </c>
      <c r="B22" s="76" t="s">
        <v>173</v>
      </c>
      <c r="C22" s="25"/>
      <c r="D22" s="25"/>
      <c r="E22" s="25"/>
      <c r="F22" s="25"/>
      <c r="G22" s="25"/>
      <c r="H22" s="26"/>
    </row>
    <row r="23" spans="1:8" ht="15.75" thickBot="1">
      <c r="A23" s="25" t="s">
        <v>65</v>
      </c>
      <c r="B23" s="54"/>
      <c r="C23" s="25"/>
      <c r="D23" s="25"/>
      <c r="E23" s="25"/>
      <c r="F23" s="25"/>
      <c r="G23" s="25"/>
      <c r="H23" s="26"/>
    </row>
    <row r="24" spans="1:8" ht="15.75" thickBot="1">
      <c r="A24" s="25" t="s">
        <v>69</v>
      </c>
      <c r="B24" s="54"/>
      <c r="C24" s="25"/>
      <c r="D24" s="25"/>
      <c r="E24" s="25"/>
      <c r="F24" s="25"/>
      <c r="G24" s="25"/>
      <c r="H24" s="26"/>
    </row>
    <row r="25" spans="1:8" ht="15.75" thickBot="1">
      <c r="A25" s="25"/>
      <c r="B25" s="54" t="s">
        <v>175</v>
      </c>
      <c r="C25" s="25"/>
      <c r="D25" s="25"/>
      <c r="E25" s="25"/>
      <c r="F25" s="25"/>
      <c r="G25" s="25"/>
      <c r="H25" s="26"/>
    </row>
    <row r="26" spans="1:8">
      <c r="A26" s="77"/>
      <c r="B26" s="323"/>
      <c r="C26" s="323"/>
      <c r="D26" s="323"/>
      <c r="E26" s="323"/>
      <c r="F26" s="323"/>
      <c r="G26" s="323"/>
      <c r="H26" s="323"/>
    </row>
    <row r="27" spans="1:8">
      <c r="A27" s="78"/>
    </row>
  </sheetData>
  <mergeCells count="4">
    <mergeCell ref="A3:H3"/>
    <mergeCell ref="B26:H26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H20"/>
  <sheetViews>
    <sheetView showGridLines="0" view="pageBreakPreview" zoomScale="60" zoomScaleNormal="140" workbookViewId="0">
      <selection sqref="A1:IV2"/>
    </sheetView>
  </sheetViews>
  <sheetFormatPr defaultRowHeight="15"/>
  <cols>
    <col min="1" max="1" width="6.85546875" customWidth="1"/>
    <col min="2" max="2" width="40.28515625" customWidth="1"/>
    <col min="3" max="3" width="23.7109375" customWidth="1"/>
    <col min="4" max="8" width="19.7109375" customWidth="1"/>
  </cols>
  <sheetData>
    <row r="1" spans="1:8" ht="18">
      <c r="A1" s="329" t="s">
        <v>190</v>
      </c>
      <c r="B1" s="329"/>
      <c r="C1" s="329"/>
      <c r="D1" s="329"/>
      <c r="E1" s="329"/>
      <c r="F1" s="329"/>
      <c r="G1" s="329"/>
      <c r="H1" s="329"/>
    </row>
    <row r="2" spans="1:8" ht="8.4499999999999993" customHeight="1" thickBot="1">
      <c r="A2" s="330"/>
      <c r="B2" s="330"/>
      <c r="C2" s="330"/>
      <c r="D2" s="330"/>
      <c r="E2" s="330"/>
      <c r="F2" s="330"/>
      <c r="G2" s="330"/>
      <c r="H2" s="330"/>
    </row>
    <row r="3" spans="1:8" ht="15.75" thickBot="1">
      <c r="A3" s="326" t="s">
        <v>176</v>
      </c>
      <c r="B3" s="327"/>
      <c r="C3" s="327"/>
      <c r="D3" s="327"/>
      <c r="E3" s="327"/>
      <c r="F3" s="327"/>
      <c r="G3" s="327"/>
      <c r="H3" s="328"/>
    </row>
    <row r="4" spans="1:8" ht="52.5" customHeight="1" thickBot="1">
      <c r="A4" s="31" t="s">
        <v>59</v>
      </c>
      <c r="B4" s="36" t="s">
        <v>156</v>
      </c>
      <c r="C4" s="36" t="s">
        <v>177</v>
      </c>
      <c r="D4" s="36" t="s">
        <v>158</v>
      </c>
      <c r="E4" s="36" t="s">
        <v>159</v>
      </c>
      <c r="F4" s="36" t="s">
        <v>121</v>
      </c>
      <c r="G4" s="36" t="s">
        <v>160</v>
      </c>
      <c r="H4" s="37" t="s">
        <v>122</v>
      </c>
    </row>
    <row r="5" spans="1:8" ht="15.75" thickBot="1">
      <c r="A5" s="23">
        <v>1</v>
      </c>
      <c r="B5" s="18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161</v>
      </c>
    </row>
    <row r="6" spans="1:8" ht="15.75" thickBot="1">
      <c r="A6" s="25" t="s">
        <v>178</v>
      </c>
      <c r="B6" s="54" t="s">
        <v>179</v>
      </c>
      <c r="C6" s="25"/>
      <c r="D6" s="25"/>
      <c r="E6" s="25"/>
      <c r="F6" s="25"/>
      <c r="G6" s="25"/>
      <c r="H6" s="26"/>
    </row>
    <row r="7" spans="1:8" ht="30.75" thickBot="1">
      <c r="A7" s="25" t="s">
        <v>180</v>
      </c>
      <c r="B7" s="54" t="s">
        <v>181</v>
      </c>
      <c r="C7" s="25"/>
      <c r="D7" s="25"/>
      <c r="E7" s="25"/>
      <c r="F7" s="25"/>
      <c r="G7" s="25"/>
      <c r="H7" s="26"/>
    </row>
    <row r="8" spans="1:8" ht="15.75" thickBot="1">
      <c r="A8" s="25" t="s">
        <v>65</v>
      </c>
      <c r="B8" s="54"/>
      <c r="C8" s="25"/>
      <c r="D8" s="25"/>
      <c r="E8" s="25"/>
      <c r="F8" s="25"/>
      <c r="G8" s="25"/>
      <c r="H8" s="26"/>
    </row>
    <row r="9" spans="1:8" ht="15.75" thickBot="1">
      <c r="A9" s="25" t="s">
        <v>69</v>
      </c>
      <c r="B9" s="54"/>
      <c r="C9" s="25"/>
      <c r="D9" s="25"/>
      <c r="E9" s="25"/>
      <c r="F9" s="25"/>
      <c r="G9" s="25"/>
      <c r="H9" s="26"/>
    </row>
    <row r="10" spans="1:8" ht="30.75" thickBot="1">
      <c r="A10" s="25" t="s">
        <v>182</v>
      </c>
      <c r="B10" s="54" t="s">
        <v>183</v>
      </c>
      <c r="C10" s="25"/>
      <c r="D10" s="25"/>
      <c r="E10" s="25"/>
      <c r="F10" s="25"/>
      <c r="G10" s="25"/>
      <c r="H10" s="26"/>
    </row>
    <row r="11" spans="1:8" ht="15.75" thickBot="1">
      <c r="A11" s="25" t="s">
        <v>65</v>
      </c>
      <c r="B11" s="54"/>
      <c r="C11" s="25"/>
      <c r="D11" s="25"/>
      <c r="E11" s="25"/>
      <c r="F11" s="25"/>
      <c r="G11" s="25"/>
      <c r="H11" s="26"/>
    </row>
    <row r="12" spans="1:8" ht="15.75" thickBot="1">
      <c r="A12" s="25" t="s">
        <v>69</v>
      </c>
      <c r="B12" s="54"/>
      <c r="C12" s="25"/>
      <c r="D12" s="25"/>
      <c r="E12" s="25"/>
      <c r="F12" s="25"/>
      <c r="G12" s="25"/>
      <c r="H12" s="26"/>
    </row>
    <row r="13" spans="1:8" ht="30.75" thickBot="1">
      <c r="A13" s="25" t="s">
        <v>184</v>
      </c>
      <c r="B13" s="54" t="s">
        <v>185</v>
      </c>
      <c r="C13" s="25"/>
      <c r="D13" s="25"/>
      <c r="E13" s="25"/>
      <c r="F13" s="25"/>
      <c r="G13" s="25"/>
      <c r="H13" s="26"/>
    </row>
    <row r="14" spans="1:8" ht="15.75" thickBot="1">
      <c r="A14" s="25" t="s">
        <v>186</v>
      </c>
      <c r="B14" s="76" t="s">
        <v>173</v>
      </c>
      <c r="C14" s="25"/>
      <c r="D14" s="25"/>
      <c r="E14" s="25"/>
      <c r="F14" s="25"/>
      <c r="G14" s="25"/>
      <c r="H14" s="26"/>
    </row>
    <row r="15" spans="1:8" ht="15.75" thickBot="1">
      <c r="A15" s="25" t="s">
        <v>65</v>
      </c>
      <c r="B15" s="25"/>
      <c r="C15" s="25"/>
      <c r="D15" s="25"/>
      <c r="E15" s="25"/>
      <c r="F15" s="25"/>
      <c r="G15" s="25"/>
      <c r="H15" s="26"/>
    </row>
    <row r="16" spans="1:8" ht="15.75" thickBot="1">
      <c r="A16" s="25" t="s">
        <v>69</v>
      </c>
      <c r="B16" s="25"/>
      <c r="C16" s="25"/>
      <c r="D16" s="25"/>
      <c r="E16" s="25"/>
      <c r="F16" s="25"/>
      <c r="G16" s="25"/>
      <c r="H16" s="26"/>
    </row>
    <row r="17" spans="1:8" ht="15.75" thickBot="1">
      <c r="A17" s="25" t="s">
        <v>187</v>
      </c>
      <c r="B17" s="76" t="s">
        <v>173</v>
      </c>
      <c r="C17" s="25"/>
      <c r="D17" s="25"/>
      <c r="E17" s="25"/>
      <c r="F17" s="25"/>
      <c r="G17" s="25"/>
      <c r="H17" s="26"/>
    </row>
    <row r="18" spans="1:8" ht="15.75" thickBot="1">
      <c r="A18" s="25" t="s">
        <v>65</v>
      </c>
      <c r="B18" s="25"/>
      <c r="C18" s="25"/>
      <c r="D18" s="25"/>
      <c r="E18" s="25"/>
      <c r="F18" s="25"/>
      <c r="G18" s="25"/>
      <c r="H18" s="26"/>
    </row>
    <row r="19" spans="1:8" ht="15.75" thickBot="1">
      <c r="A19" s="25" t="s">
        <v>69</v>
      </c>
      <c r="B19" s="25"/>
      <c r="C19" s="25"/>
      <c r="D19" s="25"/>
      <c r="E19" s="25"/>
      <c r="F19" s="25"/>
      <c r="G19" s="25"/>
      <c r="H19" s="26"/>
    </row>
    <row r="20" spans="1:8" ht="15.75" thickBot="1">
      <c r="A20" s="25"/>
      <c r="B20" s="54" t="s">
        <v>188</v>
      </c>
      <c r="C20" s="25"/>
      <c r="D20" s="25"/>
      <c r="E20" s="25"/>
      <c r="F20" s="25"/>
      <c r="G20" s="25"/>
      <c r="H20" s="26"/>
    </row>
  </sheetData>
  <mergeCells count="3">
    <mergeCell ref="A1:H1"/>
    <mergeCell ref="A2:H2"/>
    <mergeCell ref="A3:H3"/>
  </mergeCells>
  <pageMargins left="0.7" right="0.7" top="0.75" bottom="0.75" header="0.3" footer="0.3"/>
  <pageSetup paperSize="9" scale="7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H28"/>
  <sheetViews>
    <sheetView showGridLines="0" view="pageBreakPreview" zoomScale="60" zoomScaleNormal="140" workbookViewId="0">
      <selection sqref="A1:H1"/>
    </sheetView>
  </sheetViews>
  <sheetFormatPr defaultRowHeight="15"/>
  <cols>
    <col min="1" max="1" width="6.85546875" customWidth="1"/>
    <col min="2" max="2" width="40.28515625" customWidth="1"/>
    <col min="3" max="3" width="23.7109375" customWidth="1"/>
    <col min="4" max="8" width="19.7109375" customWidth="1"/>
  </cols>
  <sheetData>
    <row r="1" spans="1:8" ht="18">
      <c r="A1" s="329" t="s">
        <v>190</v>
      </c>
      <c r="B1" s="329"/>
      <c r="C1" s="329"/>
      <c r="D1" s="329"/>
      <c r="E1" s="329"/>
      <c r="F1" s="329"/>
      <c r="G1" s="329"/>
      <c r="H1" s="329"/>
    </row>
    <row r="2" spans="1:8" ht="8.4499999999999993" customHeight="1" thickBot="1">
      <c r="A2" s="330"/>
      <c r="B2" s="330"/>
      <c r="C2" s="330"/>
      <c r="D2" s="330"/>
      <c r="E2" s="330"/>
      <c r="F2" s="330"/>
      <c r="G2" s="330"/>
      <c r="H2" s="330"/>
    </row>
    <row r="3" spans="1:8" ht="15.75" thickBot="1">
      <c r="A3" s="326" t="s">
        <v>191</v>
      </c>
      <c r="B3" s="327"/>
      <c r="C3" s="327"/>
      <c r="D3" s="327"/>
      <c r="E3" s="327"/>
      <c r="F3" s="327"/>
      <c r="G3" s="327"/>
      <c r="H3" s="328"/>
    </row>
    <row r="4" spans="1:8" ht="30.75" thickBot="1">
      <c r="A4" s="74" t="s">
        <v>189</v>
      </c>
      <c r="B4" s="23" t="s">
        <v>156</v>
      </c>
      <c r="C4" s="23" t="s">
        <v>192</v>
      </c>
      <c r="D4" s="23" t="s">
        <v>158</v>
      </c>
      <c r="E4" s="23" t="s">
        <v>159</v>
      </c>
      <c r="F4" s="23" t="s">
        <v>121</v>
      </c>
      <c r="G4" s="23" t="s">
        <v>160</v>
      </c>
      <c r="H4" s="24" t="s">
        <v>122</v>
      </c>
    </row>
    <row r="5" spans="1:8" ht="15.75" thickBot="1">
      <c r="A5" s="23">
        <v>1</v>
      </c>
      <c r="B5" s="18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161</v>
      </c>
    </row>
    <row r="6" spans="1:8" ht="15.75" thickBot="1">
      <c r="A6" s="25" t="s">
        <v>193</v>
      </c>
      <c r="B6" s="54" t="s">
        <v>194</v>
      </c>
      <c r="C6" s="25"/>
      <c r="D6" s="25"/>
      <c r="E6" s="25"/>
      <c r="F6" s="25"/>
      <c r="G6" s="25"/>
      <c r="H6" s="26"/>
    </row>
    <row r="7" spans="1:8" ht="15.75" thickBot="1">
      <c r="A7" s="25" t="s">
        <v>65</v>
      </c>
      <c r="B7" s="54"/>
      <c r="C7" s="25"/>
      <c r="D7" s="25"/>
      <c r="E7" s="25"/>
      <c r="F7" s="25"/>
      <c r="G7" s="25"/>
      <c r="H7" s="26"/>
    </row>
    <row r="8" spans="1:8" ht="15.75" thickBot="1">
      <c r="A8" s="25" t="s">
        <v>69</v>
      </c>
      <c r="B8" s="54"/>
      <c r="C8" s="25"/>
      <c r="D8" s="25"/>
      <c r="E8" s="25"/>
      <c r="F8" s="25"/>
      <c r="G8" s="25"/>
      <c r="H8" s="26"/>
    </row>
    <row r="9" spans="1:8" ht="15.75" thickBot="1">
      <c r="A9" s="25" t="s">
        <v>195</v>
      </c>
      <c r="B9" s="76" t="s">
        <v>196</v>
      </c>
      <c r="C9" s="25"/>
      <c r="D9" s="25"/>
      <c r="E9" s="25"/>
      <c r="F9" s="25"/>
      <c r="G9" s="25"/>
      <c r="H9" s="26"/>
    </row>
    <row r="10" spans="1:8" ht="15.75" thickBot="1">
      <c r="A10" s="25" t="s">
        <v>65</v>
      </c>
      <c r="B10" s="54"/>
      <c r="C10" s="25"/>
      <c r="D10" s="25"/>
      <c r="E10" s="25"/>
      <c r="F10" s="25"/>
      <c r="G10" s="25"/>
      <c r="H10" s="26"/>
    </row>
    <row r="11" spans="1:8" ht="15.75" thickBot="1">
      <c r="A11" s="25" t="s">
        <v>69</v>
      </c>
      <c r="B11" s="54"/>
      <c r="C11" s="25"/>
      <c r="D11" s="25"/>
      <c r="E11" s="25"/>
      <c r="F11" s="25"/>
      <c r="G11" s="25"/>
      <c r="H11" s="26"/>
    </row>
    <row r="12" spans="1:8" ht="30.75" thickBot="1">
      <c r="A12" s="25" t="s">
        <v>197</v>
      </c>
      <c r="B12" s="54" t="s">
        <v>198</v>
      </c>
      <c r="C12" s="25"/>
      <c r="D12" s="25"/>
      <c r="E12" s="25"/>
      <c r="F12" s="25"/>
      <c r="G12" s="25"/>
      <c r="H12" s="26"/>
    </row>
    <row r="13" spans="1:8" ht="15.75" thickBot="1">
      <c r="A13" s="25" t="s">
        <v>65</v>
      </c>
      <c r="B13" s="54"/>
      <c r="C13" s="25"/>
      <c r="D13" s="25"/>
      <c r="E13" s="25"/>
      <c r="F13" s="25"/>
      <c r="G13" s="25"/>
      <c r="H13" s="26"/>
    </row>
    <row r="14" spans="1:8" ht="15.75" thickBot="1">
      <c r="A14" s="25" t="s">
        <v>69</v>
      </c>
      <c r="B14" s="54"/>
      <c r="C14" s="25"/>
      <c r="D14" s="25"/>
      <c r="E14" s="25"/>
      <c r="F14" s="25"/>
      <c r="G14" s="25"/>
      <c r="H14" s="26"/>
    </row>
    <row r="15" spans="1:8" ht="15.75" thickBot="1">
      <c r="A15" s="25" t="s">
        <v>199</v>
      </c>
      <c r="B15" s="54" t="s">
        <v>200</v>
      </c>
      <c r="C15" s="25"/>
      <c r="D15" s="25"/>
      <c r="E15" s="25"/>
      <c r="F15" s="25"/>
      <c r="G15" s="25"/>
      <c r="H15" s="26"/>
    </row>
    <row r="16" spans="1:8" ht="15.75" thickBot="1">
      <c r="A16" s="25" t="s">
        <v>65</v>
      </c>
      <c r="B16" s="54"/>
      <c r="C16" s="25"/>
      <c r="D16" s="25"/>
      <c r="E16" s="25"/>
      <c r="F16" s="25"/>
      <c r="G16" s="25"/>
      <c r="H16" s="26"/>
    </row>
    <row r="17" spans="1:8" ht="15.75" thickBot="1">
      <c r="A17" s="25" t="s">
        <v>69</v>
      </c>
      <c r="B17" s="54"/>
      <c r="C17" s="25"/>
      <c r="D17" s="25"/>
      <c r="E17" s="25"/>
      <c r="F17" s="25"/>
      <c r="G17" s="25"/>
      <c r="H17" s="26"/>
    </row>
    <row r="18" spans="1:8" ht="15.75" thickBot="1">
      <c r="A18" s="25">
        <v>3.5</v>
      </c>
      <c r="B18" s="54" t="s">
        <v>201</v>
      </c>
      <c r="C18" s="25"/>
      <c r="D18" s="25"/>
      <c r="E18" s="25"/>
      <c r="F18" s="25"/>
      <c r="G18" s="25"/>
      <c r="H18" s="26"/>
    </row>
    <row r="19" spans="1:8" ht="15.75" thickBot="1">
      <c r="A19" s="25" t="s">
        <v>65</v>
      </c>
      <c r="B19" s="54"/>
      <c r="C19" s="25"/>
      <c r="D19" s="25"/>
      <c r="E19" s="25"/>
      <c r="F19" s="25"/>
      <c r="G19" s="25"/>
      <c r="H19" s="26"/>
    </row>
    <row r="20" spans="1:8" ht="15.75" thickBot="1">
      <c r="A20" s="25" t="s">
        <v>69</v>
      </c>
      <c r="B20" s="54"/>
      <c r="C20" s="25"/>
      <c r="D20" s="25"/>
      <c r="E20" s="25"/>
      <c r="F20" s="25"/>
      <c r="G20" s="25"/>
      <c r="H20" s="26"/>
    </row>
    <row r="21" spans="1:8" ht="45.75" thickBot="1">
      <c r="A21" s="25" t="s">
        <v>202</v>
      </c>
      <c r="B21" s="54" t="s">
        <v>203</v>
      </c>
      <c r="C21" s="25"/>
      <c r="D21" s="25"/>
      <c r="E21" s="25"/>
      <c r="F21" s="25"/>
      <c r="G21" s="25"/>
      <c r="H21" s="26"/>
    </row>
    <row r="22" spans="1:8" ht="15.75" thickBot="1">
      <c r="A22" s="25" t="s">
        <v>204</v>
      </c>
      <c r="B22" s="76" t="s">
        <v>205</v>
      </c>
      <c r="C22" s="25"/>
      <c r="D22" s="25"/>
      <c r="E22" s="25"/>
      <c r="F22" s="25"/>
      <c r="G22" s="25"/>
      <c r="H22" s="26"/>
    </row>
    <row r="23" spans="1:8" ht="15.75" thickBot="1">
      <c r="A23" s="25" t="s">
        <v>65</v>
      </c>
      <c r="B23" s="54"/>
      <c r="C23" s="25"/>
      <c r="D23" s="25"/>
      <c r="E23" s="25"/>
      <c r="F23" s="25"/>
      <c r="G23" s="25"/>
      <c r="H23" s="26"/>
    </row>
    <row r="24" spans="1:8" ht="15.75" thickBot="1">
      <c r="A24" s="25" t="s">
        <v>69</v>
      </c>
      <c r="B24" s="54"/>
      <c r="C24" s="25"/>
      <c r="D24" s="25"/>
      <c r="E24" s="25"/>
      <c r="F24" s="25"/>
      <c r="G24" s="25"/>
      <c r="H24" s="26"/>
    </row>
    <row r="25" spans="1:8" ht="15.75" thickBot="1">
      <c r="A25" s="25" t="s">
        <v>206</v>
      </c>
      <c r="B25" s="76" t="s">
        <v>207</v>
      </c>
      <c r="C25" s="25"/>
      <c r="D25" s="25"/>
      <c r="E25" s="25"/>
      <c r="F25" s="25"/>
      <c r="G25" s="25"/>
      <c r="H25" s="26"/>
    </row>
    <row r="26" spans="1:8" ht="15.75" thickBot="1">
      <c r="A26" s="25" t="s">
        <v>65</v>
      </c>
      <c r="B26" s="54"/>
      <c r="C26" s="25"/>
      <c r="D26" s="25"/>
      <c r="E26" s="25"/>
      <c r="F26" s="25"/>
      <c r="G26" s="25"/>
      <c r="H26" s="26"/>
    </row>
    <row r="27" spans="1:8" ht="15.75" thickBot="1">
      <c r="A27" s="25" t="s">
        <v>69</v>
      </c>
      <c r="B27" s="54"/>
      <c r="C27" s="25"/>
      <c r="D27" s="25"/>
      <c r="E27" s="25"/>
      <c r="F27" s="25"/>
      <c r="G27" s="25"/>
      <c r="H27" s="26"/>
    </row>
    <row r="28" spans="1:8" ht="15.75" thickBot="1">
      <c r="A28" s="25"/>
      <c r="B28" s="54" t="s">
        <v>208</v>
      </c>
      <c r="C28" s="25"/>
      <c r="D28" s="25"/>
      <c r="E28" s="25"/>
      <c r="F28" s="25"/>
      <c r="G28" s="25"/>
      <c r="H28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/>
  <dimension ref="A1:H18"/>
  <sheetViews>
    <sheetView showGridLines="0" view="pageBreakPreview" zoomScale="60" zoomScaleNormal="140" workbookViewId="0">
      <selection sqref="A1:H1"/>
    </sheetView>
  </sheetViews>
  <sheetFormatPr defaultRowHeight="15"/>
  <cols>
    <col min="1" max="1" width="6.85546875" customWidth="1"/>
    <col min="2" max="2" width="40.28515625" customWidth="1"/>
    <col min="3" max="3" width="23.7109375" customWidth="1"/>
    <col min="4" max="8" width="19.7109375" customWidth="1"/>
  </cols>
  <sheetData>
    <row r="1" spans="1:8" ht="18">
      <c r="A1" s="329" t="s">
        <v>190</v>
      </c>
      <c r="B1" s="329"/>
      <c r="C1" s="329"/>
      <c r="D1" s="329"/>
      <c r="E1" s="329"/>
      <c r="F1" s="329"/>
      <c r="G1" s="329"/>
      <c r="H1" s="329"/>
    </row>
    <row r="2" spans="1:8" ht="8.4499999999999993" customHeight="1" thickBot="1">
      <c r="A2" s="330"/>
      <c r="B2" s="330"/>
      <c r="C2" s="330"/>
      <c r="D2" s="330"/>
      <c r="E2" s="330"/>
      <c r="F2" s="330"/>
      <c r="G2" s="330"/>
      <c r="H2" s="330"/>
    </row>
    <row r="3" spans="1:8" ht="15.75" thickBot="1">
      <c r="A3" s="331" t="s">
        <v>209</v>
      </c>
      <c r="B3" s="332"/>
      <c r="C3" s="332"/>
      <c r="D3" s="332"/>
      <c r="E3" s="332"/>
      <c r="F3" s="332"/>
      <c r="G3" s="332"/>
      <c r="H3" s="333"/>
    </row>
    <row r="4" spans="1:8" ht="30.75" thickBot="1">
      <c r="A4" s="74" t="s">
        <v>189</v>
      </c>
      <c r="B4" s="23" t="s">
        <v>156</v>
      </c>
      <c r="C4" s="23" t="s">
        <v>192</v>
      </c>
      <c r="D4" s="23" t="s">
        <v>158</v>
      </c>
      <c r="E4" s="23" t="s">
        <v>159</v>
      </c>
      <c r="F4" s="23" t="s">
        <v>121</v>
      </c>
      <c r="G4" s="23" t="s">
        <v>160</v>
      </c>
      <c r="H4" s="24" t="s">
        <v>122</v>
      </c>
    </row>
    <row r="5" spans="1:8" ht="15.75" thickBot="1">
      <c r="A5" s="23">
        <v>1</v>
      </c>
      <c r="B5" s="18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161</v>
      </c>
    </row>
    <row r="6" spans="1:8" ht="15.75" thickBot="1">
      <c r="A6" s="25" t="s">
        <v>210</v>
      </c>
      <c r="B6" s="54" t="s">
        <v>211</v>
      </c>
      <c r="C6" s="25"/>
      <c r="D6" s="25"/>
      <c r="E6" s="25"/>
      <c r="F6" s="25"/>
      <c r="G6" s="25"/>
      <c r="H6" s="26"/>
    </row>
    <row r="7" spans="1:8" ht="15.75" thickBot="1">
      <c r="A7" s="25" t="s">
        <v>65</v>
      </c>
      <c r="B7" s="54"/>
      <c r="C7" s="25"/>
      <c r="D7" s="25"/>
      <c r="E7" s="25"/>
      <c r="F7" s="25"/>
      <c r="G7" s="25"/>
      <c r="H7" s="26"/>
    </row>
    <row r="8" spans="1:8" ht="15.75" thickBot="1">
      <c r="A8" s="25" t="s">
        <v>69</v>
      </c>
      <c r="B8" s="54"/>
      <c r="C8" s="25"/>
      <c r="D8" s="25"/>
      <c r="E8" s="25"/>
      <c r="F8" s="25"/>
      <c r="G8" s="25"/>
      <c r="H8" s="26"/>
    </row>
    <row r="9" spans="1:8" ht="15.75" thickBot="1">
      <c r="A9" s="25" t="s">
        <v>88</v>
      </c>
      <c r="B9" s="54" t="s">
        <v>212</v>
      </c>
      <c r="C9" s="25"/>
      <c r="D9" s="25"/>
      <c r="E9" s="25"/>
      <c r="F9" s="25"/>
      <c r="G9" s="25"/>
      <c r="H9" s="26"/>
    </row>
    <row r="10" spans="1:8" ht="15.75" thickBot="1">
      <c r="A10" s="25" t="s">
        <v>65</v>
      </c>
      <c r="B10" s="54"/>
      <c r="C10" s="25"/>
      <c r="D10" s="25"/>
      <c r="E10" s="25"/>
      <c r="F10" s="25"/>
      <c r="G10" s="25"/>
      <c r="H10" s="26"/>
    </row>
    <row r="11" spans="1:8" ht="15.75" thickBot="1">
      <c r="A11" s="25" t="s">
        <v>69</v>
      </c>
      <c r="B11" s="54"/>
      <c r="C11" s="25"/>
      <c r="D11" s="25"/>
      <c r="E11" s="25"/>
      <c r="F11" s="25"/>
      <c r="G11" s="25"/>
      <c r="H11" s="26"/>
    </row>
    <row r="12" spans="1:8" ht="15.75" thickBot="1">
      <c r="A12" s="25" t="s">
        <v>213</v>
      </c>
      <c r="B12" s="54" t="s">
        <v>214</v>
      </c>
      <c r="C12" s="25"/>
      <c r="D12" s="25"/>
      <c r="E12" s="25"/>
      <c r="F12" s="25"/>
      <c r="G12" s="25"/>
      <c r="H12" s="26"/>
    </row>
    <row r="13" spans="1:8" ht="15.75" thickBot="1">
      <c r="A13" s="25" t="s">
        <v>65</v>
      </c>
      <c r="B13" s="54"/>
      <c r="C13" s="25"/>
      <c r="D13" s="25"/>
      <c r="E13" s="25"/>
      <c r="F13" s="25"/>
      <c r="G13" s="25"/>
      <c r="H13" s="26"/>
    </row>
    <row r="14" spans="1:8" ht="15.75" thickBot="1">
      <c r="A14" s="25" t="s">
        <v>69</v>
      </c>
      <c r="B14" s="54"/>
      <c r="C14" s="25"/>
      <c r="D14" s="25"/>
      <c r="E14" s="25"/>
      <c r="F14" s="25"/>
      <c r="G14" s="25"/>
      <c r="H14" s="26"/>
    </row>
    <row r="15" spans="1:8" ht="15.75" thickBot="1">
      <c r="A15" s="25" t="s">
        <v>215</v>
      </c>
      <c r="B15" s="54" t="s">
        <v>216</v>
      </c>
      <c r="C15" s="25"/>
      <c r="D15" s="25"/>
      <c r="E15" s="25"/>
      <c r="F15" s="25"/>
      <c r="G15" s="25"/>
      <c r="H15" s="26"/>
    </row>
    <row r="16" spans="1:8" ht="15.75" thickBot="1">
      <c r="A16" s="25" t="s">
        <v>65</v>
      </c>
      <c r="B16" s="54"/>
      <c r="C16" s="25"/>
      <c r="D16" s="25"/>
      <c r="E16" s="25"/>
      <c r="F16" s="25"/>
      <c r="G16" s="25"/>
      <c r="H16" s="26"/>
    </row>
    <row r="17" spans="1:8" ht="15.75" thickBot="1">
      <c r="A17" s="25" t="s">
        <v>69</v>
      </c>
      <c r="B17" s="54"/>
      <c r="C17" s="25"/>
      <c r="D17" s="25"/>
      <c r="E17" s="25"/>
      <c r="F17" s="25"/>
      <c r="G17" s="25"/>
      <c r="H17" s="26"/>
    </row>
    <row r="18" spans="1:8" ht="15.75" thickBot="1">
      <c r="A18" s="25"/>
      <c r="B18" s="54" t="s">
        <v>217</v>
      </c>
      <c r="C18" s="25"/>
      <c r="D18" s="25"/>
      <c r="E18" s="25"/>
      <c r="F18" s="25"/>
      <c r="G18" s="25"/>
      <c r="H18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/>
  <dimension ref="A1:H34"/>
  <sheetViews>
    <sheetView showGridLines="0" view="pageBreakPreview" zoomScale="60" zoomScaleNormal="140" workbookViewId="0">
      <selection activeCell="G40" sqref="G40"/>
    </sheetView>
  </sheetViews>
  <sheetFormatPr defaultRowHeight="15"/>
  <cols>
    <col min="1" max="1" width="6.85546875" customWidth="1"/>
    <col min="2" max="2" width="40.28515625" customWidth="1"/>
    <col min="3" max="3" width="23.7109375" customWidth="1"/>
    <col min="4" max="8" width="19.7109375" customWidth="1"/>
  </cols>
  <sheetData>
    <row r="1" spans="1:8" ht="18">
      <c r="A1" s="329" t="s">
        <v>190</v>
      </c>
      <c r="B1" s="329"/>
      <c r="C1" s="329"/>
      <c r="D1" s="329"/>
      <c r="E1" s="329"/>
      <c r="F1" s="329"/>
      <c r="G1" s="329"/>
      <c r="H1" s="329"/>
    </row>
    <row r="2" spans="1:8" ht="8.4499999999999993" customHeight="1" thickBot="1">
      <c r="A2" s="330"/>
      <c r="B2" s="330"/>
      <c r="C2" s="330"/>
      <c r="D2" s="330"/>
      <c r="E2" s="330"/>
      <c r="F2" s="330"/>
      <c r="G2" s="330"/>
      <c r="H2" s="330"/>
    </row>
    <row r="3" spans="1:8" ht="15.75" thickBot="1">
      <c r="A3" s="331" t="s">
        <v>218</v>
      </c>
      <c r="B3" s="332"/>
      <c r="C3" s="332"/>
      <c r="D3" s="332"/>
      <c r="E3" s="332"/>
      <c r="F3" s="332"/>
      <c r="G3" s="332"/>
      <c r="H3" s="333"/>
    </row>
    <row r="4" spans="1:8" ht="30.75" thickBot="1">
      <c r="A4" s="18" t="s">
        <v>59</v>
      </c>
      <c r="B4" s="23" t="s">
        <v>156</v>
      </c>
      <c r="C4" s="23" t="s">
        <v>192</v>
      </c>
      <c r="D4" s="23" t="s">
        <v>158</v>
      </c>
      <c r="E4" s="23" t="s">
        <v>159</v>
      </c>
      <c r="F4" s="23" t="s">
        <v>121</v>
      </c>
      <c r="G4" s="23" t="s">
        <v>160</v>
      </c>
      <c r="H4" s="24" t="s">
        <v>122</v>
      </c>
    </row>
    <row r="5" spans="1:8" ht="15.75" thickBot="1">
      <c r="A5" s="23">
        <v>1</v>
      </c>
      <c r="B5" s="18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161</v>
      </c>
    </row>
    <row r="6" spans="1:8" ht="30.75" thickBot="1">
      <c r="A6" s="25" t="s">
        <v>219</v>
      </c>
      <c r="B6" s="54" t="s">
        <v>220</v>
      </c>
      <c r="C6" s="25"/>
      <c r="D6" s="25"/>
      <c r="E6" s="25"/>
      <c r="F6" s="25"/>
      <c r="G6" s="25"/>
      <c r="H6" s="26"/>
    </row>
    <row r="7" spans="1:8" ht="15.75" thickBot="1">
      <c r="A7" s="25" t="s">
        <v>65</v>
      </c>
      <c r="B7" s="54"/>
      <c r="C7" s="25"/>
      <c r="D7" s="25"/>
      <c r="E7" s="25"/>
      <c r="F7" s="25"/>
      <c r="G7" s="25"/>
      <c r="H7" s="26"/>
    </row>
    <row r="8" spans="1:8" ht="15.75" thickBot="1">
      <c r="A8" s="25" t="s">
        <v>69</v>
      </c>
      <c r="B8" s="54"/>
      <c r="C8" s="25"/>
      <c r="D8" s="25"/>
      <c r="E8" s="25"/>
      <c r="F8" s="25"/>
      <c r="G8" s="25"/>
      <c r="H8" s="26"/>
    </row>
    <row r="9" spans="1:8" ht="30.75" thickBot="1">
      <c r="A9" s="25" t="s">
        <v>221</v>
      </c>
      <c r="B9" s="54" t="s">
        <v>222</v>
      </c>
      <c r="C9" s="25"/>
      <c r="D9" s="25"/>
      <c r="E9" s="25"/>
      <c r="F9" s="25"/>
      <c r="G9" s="25"/>
      <c r="H9" s="26"/>
    </row>
    <row r="10" spans="1:8" ht="15.75" thickBot="1">
      <c r="A10" s="25" t="s">
        <v>65</v>
      </c>
      <c r="B10" s="54"/>
      <c r="C10" s="25"/>
      <c r="D10" s="25"/>
      <c r="E10" s="25"/>
      <c r="F10" s="25"/>
      <c r="G10" s="25"/>
      <c r="H10" s="26"/>
    </row>
    <row r="11" spans="1:8" ht="15.75" thickBot="1">
      <c r="A11" s="25" t="s">
        <v>69</v>
      </c>
      <c r="B11" s="54"/>
      <c r="C11" s="25"/>
      <c r="D11" s="25"/>
      <c r="E11" s="25"/>
      <c r="F11" s="25"/>
      <c r="G11" s="25"/>
      <c r="H11" s="26"/>
    </row>
    <row r="12" spans="1:8" ht="30.75" thickBot="1">
      <c r="A12" s="25" t="s">
        <v>223</v>
      </c>
      <c r="B12" s="54" t="s">
        <v>224</v>
      </c>
      <c r="C12" s="25"/>
      <c r="D12" s="25"/>
      <c r="E12" s="25"/>
      <c r="F12" s="25"/>
      <c r="G12" s="25"/>
      <c r="H12" s="26"/>
    </row>
    <row r="13" spans="1:8" ht="15.75" thickBot="1">
      <c r="A13" s="25" t="s">
        <v>65</v>
      </c>
      <c r="B13" s="54"/>
      <c r="C13" s="25"/>
      <c r="D13" s="25"/>
      <c r="E13" s="25"/>
      <c r="F13" s="25"/>
      <c r="G13" s="25"/>
      <c r="H13" s="26"/>
    </row>
    <row r="14" spans="1:8" ht="15.75" thickBot="1">
      <c r="A14" s="25" t="s">
        <v>69</v>
      </c>
      <c r="B14" s="54"/>
      <c r="C14" s="25"/>
      <c r="D14" s="25"/>
      <c r="E14" s="25"/>
      <c r="F14" s="25"/>
      <c r="G14" s="25"/>
      <c r="H14" s="26"/>
    </row>
    <row r="15" spans="1:8" ht="30.75" thickBot="1">
      <c r="A15" s="25" t="s">
        <v>225</v>
      </c>
      <c r="B15" s="54" t="s">
        <v>226</v>
      </c>
      <c r="C15" s="25"/>
      <c r="D15" s="25"/>
      <c r="E15" s="25"/>
      <c r="F15" s="25"/>
      <c r="G15" s="25"/>
      <c r="H15" s="26"/>
    </row>
    <row r="16" spans="1:8" ht="15.75" thickBot="1">
      <c r="A16" s="25" t="s">
        <v>65</v>
      </c>
      <c r="B16" s="54"/>
      <c r="C16" s="25"/>
      <c r="D16" s="25"/>
      <c r="E16" s="25"/>
      <c r="F16" s="25"/>
      <c r="G16" s="25"/>
      <c r="H16" s="26"/>
    </row>
    <row r="17" spans="1:8" ht="15.75" thickBot="1">
      <c r="A17" s="25" t="s">
        <v>69</v>
      </c>
      <c r="B17" s="54"/>
      <c r="C17" s="25"/>
      <c r="D17" s="25"/>
      <c r="E17" s="25"/>
      <c r="F17" s="25"/>
      <c r="G17" s="25"/>
      <c r="H17" s="26"/>
    </row>
    <row r="18" spans="1:8" ht="15.75" thickBot="1">
      <c r="A18" s="25" t="s">
        <v>227</v>
      </c>
      <c r="B18" s="54" t="s">
        <v>228</v>
      </c>
      <c r="C18" s="25"/>
      <c r="D18" s="25"/>
      <c r="E18" s="25"/>
      <c r="F18" s="25"/>
      <c r="G18" s="25"/>
      <c r="H18" s="26"/>
    </row>
    <row r="19" spans="1:8" ht="15.75" thickBot="1">
      <c r="A19" s="25" t="s">
        <v>65</v>
      </c>
      <c r="B19" s="54"/>
      <c r="C19" s="25"/>
      <c r="D19" s="25"/>
      <c r="E19" s="25"/>
      <c r="F19" s="25"/>
      <c r="G19" s="25"/>
      <c r="H19" s="26"/>
    </row>
    <row r="20" spans="1:8" ht="15.75" thickBot="1">
      <c r="A20" s="25" t="s">
        <v>69</v>
      </c>
      <c r="B20" s="54"/>
      <c r="C20" s="25"/>
      <c r="D20" s="25"/>
      <c r="E20" s="25"/>
      <c r="F20" s="25"/>
      <c r="G20" s="25"/>
      <c r="H20" s="26"/>
    </row>
    <row r="21" spans="1:8" ht="15.75" thickBot="1">
      <c r="A21" s="25" t="s">
        <v>229</v>
      </c>
      <c r="B21" s="54" t="s">
        <v>230</v>
      </c>
      <c r="C21" s="25"/>
      <c r="D21" s="25"/>
      <c r="E21" s="25"/>
      <c r="F21" s="25"/>
      <c r="G21" s="25"/>
      <c r="H21" s="26"/>
    </row>
    <row r="22" spans="1:8" ht="15.75" thickBot="1">
      <c r="A22" s="25" t="s">
        <v>65</v>
      </c>
      <c r="B22" s="54"/>
      <c r="C22" s="25"/>
      <c r="D22" s="25"/>
      <c r="E22" s="25"/>
      <c r="F22" s="25"/>
      <c r="G22" s="25"/>
      <c r="H22" s="26"/>
    </row>
    <row r="23" spans="1:8" ht="15.75" thickBot="1">
      <c r="A23" s="25" t="s">
        <v>69</v>
      </c>
      <c r="B23" s="54"/>
      <c r="C23" s="25"/>
      <c r="D23" s="25"/>
      <c r="E23" s="25"/>
      <c r="F23" s="25"/>
      <c r="G23" s="25"/>
      <c r="H23" s="26"/>
    </row>
    <row r="24" spans="1:8" ht="15.75" thickBot="1">
      <c r="A24" s="25" t="s">
        <v>231</v>
      </c>
      <c r="B24" s="54" t="s">
        <v>232</v>
      </c>
      <c r="C24" s="25"/>
      <c r="D24" s="25"/>
      <c r="E24" s="25"/>
      <c r="F24" s="25"/>
      <c r="G24" s="25"/>
      <c r="H24" s="26"/>
    </row>
    <row r="25" spans="1:8" ht="15.75" thickBot="1">
      <c r="A25" s="25" t="s">
        <v>65</v>
      </c>
      <c r="B25" s="54"/>
      <c r="C25" s="25"/>
      <c r="D25" s="25"/>
      <c r="E25" s="25"/>
      <c r="F25" s="25"/>
      <c r="G25" s="25"/>
      <c r="H25" s="26"/>
    </row>
    <row r="26" spans="1:8" ht="15.75" thickBot="1">
      <c r="A26" s="25" t="s">
        <v>69</v>
      </c>
      <c r="B26" s="54"/>
      <c r="C26" s="25"/>
      <c r="D26" s="25"/>
      <c r="E26" s="25"/>
      <c r="F26" s="25"/>
      <c r="G26" s="25"/>
      <c r="H26" s="26"/>
    </row>
    <row r="27" spans="1:8" ht="30.75" thickBot="1">
      <c r="A27" s="25" t="s">
        <v>233</v>
      </c>
      <c r="B27" s="54" t="s">
        <v>234</v>
      </c>
      <c r="C27" s="25"/>
      <c r="D27" s="25"/>
      <c r="E27" s="25"/>
      <c r="F27" s="25"/>
      <c r="G27" s="25"/>
      <c r="H27" s="26"/>
    </row>
    <row r="28" spans="1:8" ht="15.75" thickBot="1">
      <c r="A28" s="25" t="s">
        <v>235</v>
      </c>
      <c r="B28" s="25" t="s">
        <v>236</v>
      </c>
      <c r="C28" s="25"/>
      <c r="D28" s="25"/>
      <c r="E28" s="25"/>
      <c r="F28" s="25"/>
      <c r="G28" s="25"/>
      <c r="H28" s="26"/>
    </row>
    <row r="29" spans="1:8" ht="15.75" thickBot="1">
      <c r="A29" s="25" t="s">
        <v>65</v>
      </c>
      <c r="B29" s="54"/>
      <c r="C29" s="25"/>
      <c r="D29" s="25"/>
      <c r="E29" s="25"/>
      <c r="F29" s="25"/>
      <c r="G29" s="25"/>
      <c r="H29" s="26"/>
    </row>
    <row r="30" spans="1:8" ht="15.75" thickBot="1">
      <c r="A30" s="25" t="s">
        <v>69</v>
      </c>
      <c r="B30" s="54"/>
      <c r="C30" s="25"/>
      <c r="D30" s="25"/>
      <c r="E30" s="25"/>
      <c r="F30" s="25"/>
      <c r="G30" s="25"/>
      <c r="H30" s="26"/>
    </row>
    <row r="31" spans="1:8" ht="15.75" thickBot="1">
      <c r="A31" s="25" t="s">
        <v>237</v>
      </c>
      <c r="B31" s="25" t="s">
        <v>236</v>
      </c>
      <c r="C31" s="25"/>
      <c r="D31" s="25"/>
      <c r="E31" s="25"/>
      <c r="F31" s="25"/>
      <c r="G31" s="25"/>
      <c r="H31" s="26"/>
    </row>
    <row r="32" spans="1:8" ht="15.75" thickBot="1">
      <c r="A32" s="25" t="s">
        <v>65</v>
      </c>
      <c r="B32" s="25"/>
      <c r="C32" s="25"/>
      <c r="D32" s="25"/>
      <c r="E32" s="25"/>
      <c r="F32" s="25"/>
      <c r="G32" s="25"/>
      <c r="H32" s="26"/>
    </row>
    <row r="33" spans="1:8" ht="15.75" thickBot="1">
      <c r="A33" s="25" t="s">
        <v>69</v>
      </c>
      <c r="B33" s="25"/>
      <c r="C33" s="25"/>
      <c r="D33" s="25"/>
      <c r="E33" s="25"/>
      <c r="F33" s="25"/>
      <c r="G33" s="25"/>
      <c r="H33" s="26"/>
    </row>
    <row r="34" spans="1:8" ht="24.75" customHeight="1" thickBot="1">
      <c r="A34" s="25"/>
      <c r="B34" s="54" t="s">
        <v>238</v>
      </c>
      <c r="C34" s="25"/>
      <c r="D34" s="25"/>
      <c r="E34" s="25"/>
      <c r="F34" s="25"/>
      <c r="G34" s="25"/>
      <c r="H34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/>
  <dimension ref="A1:H25"/>
  <sheetViews>
    <sheetView showGridLines="0" view="pageBreakPreview" zoomScale="60" zoomScaleNormal="140" workbookViewId="0">
      <selection sqref="A1:H1"/>
    </sheetView>
  </sheetViews>
  <sheetFormatPr defaultRowHeight="15"/>
  <cols>
    <col min="1" max="1" width="6.85546875" customWidth="1"/>
    <col min="2" max="2" width="40.28515625" customWidth="1"/>
    <col min="3" max="3" width="23.7109375" customWidth="1"/>
    <col min="4" max="8" width="19.7109375" customWidth="1"/>
  </cols>
  <sheetData>
    <row r="1" spans="1:8" ht="18">
      <c r="A1" s="329" t="s">
        <v>190</v>
      </c>
      <c r="B1" s="329"/>
      <c r="C1" s="329"/>
      <c r="D1" s="329"/>
      <c r="E1" s="329"/>
      <c r="F1" s="329"/>
      <c r="G1" s="329"/>
      <c r="H1" s="329"/>
    </row>
    <row r="2" spans="1:8" ht="15.75" thickBot="1">
      <c r="A2" s="330"/>
      <c r="B2" s="330"/>
      <c r="C2" s="330"/>
      <c r="D2" s="330"/>
      <c r="E2" s="330"/>
      <c r="F2" s="330"/>
      <c r="G2" s="330"/>
      <c r="H2" s="330"/>
    </row>
    <row r="3" spans="1:8" ht="15.75" thickBot="1">
      <c r="A3" s="331" t="s">
        <v>239</v>
      </c>
      <c r="B3" s="332"/>
      <c r="C3" s="332"/>
      <c r="D3" s="332"/>
      <c r="E3" s="332"/>
      <c r="F3" s="332"/>
      <c r="G3" s="332"/>
      <c r="H3" s="333"/>
    </row>
    <row r="4" spans="1:8" ht="30.75" thickBot="1">
      <c r="A4" s="74" t="s">
        <v>189</v>
      </c>
      <c r="B4" s="23" t="s">
        <v>156</v>
      </c>
      <c r="C4" s="23" t="s">
        <v>192</v>
      </c>
      <c r="D4" s="23" t="s">
        <v>158</v>
      </c>
      <c r="E4" s="23" t="s">
        <v>159</v>
      </c>
      <c r="F4" s="23" t="s">
        <v>121</v>
      </c>
      <c r="G4" s="23" t="s">
        <v>160</v>
      </c>
      <c r="H4" s="24" t="s">
        <v>122</v>
      </c>
    </row>
    <row r="5" spans="1:8" ht="15.75" thickBot="1">
      <c r="A5" s="23">
        <v>1</v>
      </c>
      <c r="B5" s="18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161</v>
      </c>
    </row>
    <row r="6" spans="1:8" ht="15.75" thickBot="1">
      <c r="A6" s="25" t="s">
        <v>240</v>
      </c>
      <c r="B6" s="54" t="s">
        <v>241</v>
      </c>
      <c r="C6" s="25"/>
      <c r="D6" s="25"/>
      <c r="E6" s="25"/>
      <c r="F6" s="25"/>
      <c r="G6" s="25"/>
      <c r="H6" s="26"/>
    </row>
    <row r="7" spans="1:8" ht="15.75" thickBot="1">
      <c r="A7" s="25" t="s">
        <v>65</v>
      </c>
      <c r="B7" s="54"/>
      <c r="C7" s="25"/>
      <c r="D7" s="25"/>
      <c r="E7" s="25"/>
      <c r="F7" s="25"/>
      <c r="G7" s="25"/>
      <c r="H7" s="26"/>
    </row>
    <row r="8" spans="1:8" ht="15.75" thickBot="1">
      <c r="A8" s="25" t="s">
        <v>69</v>
      </c>
      <c r="B8" s="54"/>
      <c r="C8" s="25"/>
      <c r="D8" s="25"/>
      <c r="E8" s="25"/>
      <c r="F8" s="25"/>
      <c r="G8" s="25"/>
      <c r="H8" s="26"/>
    </row>
    <row r="9" spans="1:8" ht="30.75" thickBot="1">
      <c r="A9" s="25" t="s">
        <v>242</v>
      </c>
      <c r="B9" s="54" t="s">
        <v>243</v>
      </c>
      <c r="C9" s="25"/>
      <c r="D9" s="25"/>
      <c r="E9" s="25"/>
      <c r="F9" s="25"/>
      <c r="G9" s="25"/>
      <c r="H9" s="26"/>
    </row>
    <row r="10" spans="1:8" ht="15.75" thickBot="1">
      <c r="A10" s="25" t="s">
        <v>65</v>
      </c>
      <c r="B10" s="54"/>
      <c r="C10" s="25"/>
      <c r="D10" s="25"/>
      <c r="E10" s="25"/>
      <c r="F10" s="25"/>
      <c r="G10" s="25"/>
      <c r="H10" s="26"/>
    </row>
    <row r="11" spans="1:8" ht="15.75" thickBot="1">
      <c r="A11" s="25" t="s">
        <v>69</v>
      </c>
      <c r="B11" s="54"/>
      <c r="C11" s="25"/>
      <c r="D11" s="25"/>
      <c r="E11" s="25"/>
      <c r="F11" s="25"/>
      <c r="G11" s="25"/>
      <c r="H11" s="26"/>
    </row>
    <row r="12" spans="1:8" ht="45.75" thickBot="1">
      <c r="A12" s="25" t="s">
        <v>244</v>
      </c>
      <c r="B12" s="54" t="s">
        <v>245</v>
      </c>
      <c r="C12" s="25"/>
      <c r="D12" s="25"/>
      <c r="E12" s="25"/>
      <c r="F12" s="25"/>
      <c r="G12" s="25"/>
      <c r="H12" s="26"/>
    </row>
    <row r="13" spans="1:8" ht="15.75" thickBot="1">
      <c r="A13" s="25" t="s">
        <v>65</v>
      </c>
      <c r="B13" s="54"/>
      <c r="C13" s="25"/>
      <c r="D13" s="25"/>
      <c r="E13" s="25"/>
      <c r="F13" s="25"/>
      <c r="G13" s="25"/>
      <c r="H13" s="26"/>
    </row>
    <row r="14" spans="1:8" ht="15.75" thickBot="1">
      <c r="A14" s="25" t="s">
        <v>69</v>
      </c>
      <c r="B14" s="54"/>
      <c r="C14" s="25"/>
      <c r="D14" s="25"/>
      <c r="E14" s="25"/>
      <c r="F14" s="25"/>
      <c r="G14" s="25"/>
      <c r="H14" s="26"/>
    </row>
    <row r="15" spans="1:8" ht="30.75" thickBot="1">
      <c r="A15" s="25" t="s">
        <v>246</v>
      </c>
      <c r="B15" s="54" t="s">
        <v>247</v>
      </c>
      <c r="C15" s="25"/>
      <c r="D15" s="25"/>
      <c r="E15" s="25"/>
      <c r="F15" s="25"/>
      <c r="G15" s="25"/>
      <c r="H15" s="26"/>
    </row>
    <row r="16" spans="1:8" ht="15.75" thickBot="1">
      <c r="A16" s="25" t="s">
        <v>65</v>
      </c>
      <c r="B16" s="54"/>
      <c r="C16" s="25"/>
      <c r="D16" s="25"/>
      <c r="E16" s="25"/>
      <c r="F16" s="25"/>
      <c r="G16" s="25"/>
      <c r="H16" s="26"/>
    </row>
    <row r="17" spans="1:8" ht="15.75" thickBot="1">
      <c r="A17" s="25" t="s">
        <v>69</v>
      </c>
      <c r="B17" s="54"/>
      <c r="C17" s="25"/>
      <c r="D17" s="25"/>
      <c r="E17" s="25"/>
      <c r="F17" s="25"/>
      <c r="G17" s="25"/>
      <c r="H17" s="26"/>
    </row>
    <row r="18" spans="1:8" ht="45.75" thickBot="1">
      <c r="A18" s="25" t="s">
        <v>248</v>
      </c>
      <c r="B18" s="54" t="s">
        <v>249</v>
      </c>
      <c r="C18" s="25"/>
      <c r="D18" s="25"/>
      <c r="E18" s="25"/>
      <c r="F18" s="25"/>
      <c r="G18" s="25"/>
      <c r="H18" s="26"/>
    </row>
    <row r="19" spans="1:8" ht="15.75" thickBot="1">
      <c r="A19" s="25" t="s">
        <v>250</v>
      </c>
      <c r="B19" s="79" t="s">
        <v>251</v>
      </c>
      <c r="C19" s="25"/>
      <c r="D19" s="25"/>
      <c r="E19" s="25"/>
      <c r="F19" s="25"/>
      <c r="G19" s="25"/>
      <c r="H19" s="26"/>
    </row>
    <row r="20" spans="1:8" ht="15.75" thickBot="1">
      <c r="A20" s="25" t="s">
        <v>65</v>
      </c>
      <c r="B20" s="80"/>
      <c r="C20" s="25"/>
      <c r="D20" s="25"/>
      <c r="E20" s="25"/>
      <c r="F20" s="25"/>
      <c r="G20" s="25"/>
      <c r="H20" s="26"/>
    </row>
    <row r="21" spans="1:8" ht="15.75" thickBot="1">
      <c r="A21" s="25" t="s">
        <v>69</v>
      </c>
      <c r="B21" s="80"/>
      <c r="C21" s="25"/>
      <c r="D21" s="25"/>
      <c r="E21" s="25"/>
      <c r="F21" s="25"/>
      <c r="G21" s="25"/>
      <c r="H21" s="26"/>
    </row>
    <row r="22" spans="1:8" ht="15.75" thickBot="1">
      <c r="A22" s="25" t="s">
        <v>252</v>
      </c>
      <c r="B22" s="79" t="s">
        <v>253</v>
      </c>
      <c r="C22" s="25"/>
      <c r="D22" s="25"/>
      <c r="E22" s="25"/>
      <c r="F22" s="25"/>
      <c r="G22" s="25"/>
      <c r="H22" s="26"/>
    </row>
    <row r="23" spans="1:8" ht="15.75" thickBot="1">
      <c r="A23" s="25" t="s">
        <v>65</v>
      </c>
      <c r="B23" s="54"/>
      <c r="C23" s="25"/>
      <c r="D23" s="25"/>
      <c r="E23" s="25"/>
      <c r="F23" s="25"/>
      <c r="G23" s="25"/>
      <c r="H23" s="26"/>
    </row>
    <row r="24" spans="1:8" ht="15.75" thickBot="1">
      <c r="A24" s="25" t="s">
        <v>69</v>
      </c>
      <c r="B24" s="54"/>
      <c r="C24" s="25"/>
      <c r="D24" s="25"/>
      <c r="E24" s="25"/>
      <c r="F24" s="25"/>
      <c r="G24" s="25"/>
      <c r="H24" s="26"/>
    </row>
    <row r="25" spans="1:8" ht="15.75" thickBot="1">
      <c r="A25" s="25"/>
      <c r="B25" s="54" t="s">
        <v>254</v>
      </c>
      <c r="C25" s="25"/>
      <c r="D25" s="25"/>
      <c r="E25" s="25"/>
      <c r="F25" s="25"/>
      <c r="G25" s="25"/>
      <c r="H25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Q300"/>
  <sheetViews>
    <sheetView showGridLines="0" view="pageBreakPreview" topLeftCell="A270" zoomScale="120" zoomScaleNormal="60" zoomScaleSheetLayoutView="120" workbookViewId="0">
      <selection activeCell="A8" sqref="A8:A294"/>
    </sheetView>
  </sheetViews>
  <sheetFormatPr defaultRowHeight="15"/>
  <cols>
    <col min="1" max="1" width="4.85546875" customWidth="1"/>
    <col min="2" max="2" width="33.140625" bestFit="1" customWidth="1"/>
    <col min="3" max="4" width="15.7109375" customWidth="1"/>
    <col min="5" max="5" width="11.140625" style="146" bestFit="1" customWidth="1"/>
    <col min="6" max="6" width="12.140625" customWidth="1"/>
    <col min="7" max="14" width="9.7109375" customWidth="1"/>
    <col min="15" max="15" width="11.140625" customWidth="1"/>
    <col min="16" max="16" width="10.28515625" customWidth="1"/>
  </cols>
  <sheetData>
    <row r="1" spans="1:17" ht="15.75">
      <c r="A1" s="253" t="s">
        <v>16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</row>
    <row r="2" spans="1:17" ht="8.4499999999999993" customHeight="1">
      <c r="A2" s="286"/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</row>
    <row r="3" spans="1:17" ht="15.75">
      <c r="A3" s="253" t="s">
        <v>17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</row>
    <row r="4" spans="1:17" ht="8.4499999999999993" customHeight="1" thickBot="1">
      <c r="A4" s="289"/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</row>
    <row r="5" spans="1:17" ht="59.45" customHeight="1" thickBot="1">
      <c r="A5" s="287" t="s">
        <v>43</v>
      </c>
      <c r="B5" s="287" t="s">
        <v>31</v>
      </c>
      <c r="C5" s="290" t="s">
        <v>0</v>
      </c>
      <c r="D5" s="290" t="s">
        <v>19</v>
      </c>
      <c r="E5" s="291" t="s">
        <v>1</v>
      </c>
      <c r="F5" s="293"/>
      <c r="G5" s="291" t="s">
        <v>2</v>
      </c>
      <c r="H5" s="292"/>
      <c r="I5" s="292"/>
      <c r="J5" s="293"/>
      <c r="K5" s="291" t="s">
        <v>3</v>
      </c>
      <c r="L5" s="292"/>
      <c r="M5" s="292"/>
      <c r="N5" s="293"/>
      <c r="O5" s="290" t="s">
        <v>4</v>
      </c>
      <c r="P5" s="290" t="s">
        <v>5</v>
      </c>
      <c r="Q5" s="216"/>
    </row>
    <row r="6" spans="1:17" ht="75.75" thickBot="1">
      <c r="A6" s="288"/>
      <c r="B6" s="288"/>
      <c r="C6" s="288"/>
      <c r="D6" s="288"/>
      <c r="E6" s="142" t="s">
        <v>26</v>
      </c>
      <c r="F6" s="12" t="s">
        <v>6</v>
      </c>
      <c r="G6" s="13" t="s">
        <v>7</v>
      </c>
      <c r="H6" s="13" t="s">
        <v>8</v>
      </c>
      <c r="I6" s="14" t="s">
        <v>9</v>
      </c>
      <c r="J6" s="13" t="s">
        <v>10</v>
      </c>
      <c r="K6" s="13" t="s">
        <v>7</v>
      </c>
      <c r="L6" s="13" t="s">
        <v>8</v>
      </c>
      <c r="M6" s="13" t="s">
        <v>20</v>
      </c>
      <c r="N6" s="11" t="s">
        <v>10</v>
      </c>
      <c r="O6" s="288"/>
      <c r="P6" s="288"/>
      <c r="Q6" s="216"/>
    </row>
    <row r="7" spans="1:17" ht="30.75" thickBot="1">
      <c r="A7" s="109">
        <v>1</v>
      </c>
      <c r="B7" s="109">
        <v>2</v>
      </c>
      <c r="C7" s="109">
        <v>3</v>
      </c>
      <c r="D7" s="110">
        <v>4</v>
      </c>
      <c r="E7" s="143">
        <v>5</v>
      </c>
      <c r="F7" s="109">
        <v>6</v>
      </c>
      <c r="G7" s="109">
        <v>7</v>
      </c>
      <c r="H7" s="109">
        <v>8</v>
      </c>
      <c r="I7" s="15" t="s">
        <v>11</v>
      </c>
      <c r="J7" s="11">
        <v>10</v>
      </c>
      <c r="K7" s="11">
        <v>11</v>
      </c>
      <c r="L7" s="11">
        <v>12</v>
      </c>
      <c r="M7" s="11" t="s">
        <v>12</v>
      </c>
      <c r="N7" s="11">
        <v>14</v>
      </c>
      <c r="O7" s="11" t="s">
        <v>13</v>
      </c>
      <c r="P7" s="11">
        <v>16</v>
      </c>
      <c r="Q7" s="216"/>
    </row>
    <row r="8" spans="1:17" ht="15.75" thickBot="1">
      <c r="A8" s="118">
        <v>1</v>
      </c>
      <c r="B8" s="119" t="s">
        <v>879</v>
      </c>
      <c r="C8" s="116"/>
      <c r="D8" s="117"/>
      <c r="E8" s="144">
        <v>50000</v>
      </c>
      <c r="F8" s="120" t="s">
        <v>850</v>
      </c>
      <c r="G8" s="118"/>
      <c r="H8" s="118"/>
      <c r="I8" s="118"/>
      <c r="J8" s="104"/>
      <c r="K8" s="11"/>
      <c r="L8" s="11"/>
      <c r="M8" s="11"/>
      <c r="N8" s="11"/>
      <c r="O8" s="147">
        <f>E8+I8+M8</f>
        <v>50000</v>
      </c>
      <c r="P8" s="11"/>
      <c r="Q8" s="102"/>
    </row>
    <row r="9" spans="1:17" ht="15.75" thickBot="1">
      <c r="A9" s="118">
        <v>2</v>
      </c>
      <c r="B9" s="120" t="s">
        <v>880</v>
      </c>
      <c r="C9" s="118"/>
      <c r="D9" s="121"/>
      <c r="E9" s="144">
        <v>100000</v>
      </c>
      <c r="F9" s="120" t="s">
        <v>850</v>
      </c>
      <c r="G9" s="118"/>
      <c r="H9" s="118"/>
      <c r="I9" s="118"/>
      <c r="J9" s="104"/>
      <c r="K9" s="11"/>
      <c r="L9" s="11"/>
      <c r="M9" s="11"/>
      <c r="N9" s="11"/>
      <c r="O9" s="147">
        <f t="shared" ref="O9:O72" si="0">E9+I9+M9</f>
        <v>100000</v>
      </c>
      <c r="P9" s="11"/>
      <c r="Q9" s="102"/>
    </row>
    <row r="10" spans="1:17" ht="15.75" thickBot="1">
      <c r="A10" s="118">
        <v>3</v>
      </c>
      <c r="B10" s="120" t="s">
        <v>881</v>
      </c>
      <c r="C10" s="118"/>
      <c r="D10" s="121"/>
      <c r="E10" s="144">
        <v>100000</v>
      </c>
      <c r="F10" s="120" t="s">
        <v>850</v>
      </c>
      <c r="G10" s="118"/>
      <c r="H10" s="118"/>
      <c r="I10" s="118"/>
      <c r="J10" s="104"/>
      <c r="K10" s="11"/>
      <c r="L10" s="11"/>
      <c r="M10" s="11"/>
      <c r="N10" s="11"/>
      <c r="O10" s="147">
        <f t="shared" si="0"/>
        <v>100000</v>
      </c>
      <c r="P10" s="11"/>
      <c r="Q10" s="137"/>
    </row>
    <row r="11" spans="1:17" ht="15.75" thickBot="1">
      <c r="A11" s="118">
        <v>4</v>
      </c>
      <c r="B11" s="120" t="s">
        <v>882</v>
      </c>
      <c r="C11" s="118"/>
      <c r="D11" s="121"/>
      <c r="E11" s="144">
        <v>100000</v>
      </c>
      <c r="F11" s="120" t="s">
        <v>850</v>
      </c>
      <c r="G11" s="118"/>
      <c r="H11" s="118"/>
      <c r="I11" s="118"/>
      <c r="J11" s="104"/>
      <c r="K11" s="11"/>
      <c r="L11" s="11"/>
      <c r="M11" s="11"/>
      <c r="N11" s="11"/>
      <c r="O11" s="147">
        <f t="shared" si="0"/>
        <v>100000</v>
      </c>
      <c r="P11" s="11"/>
      <c r="Q11" s="137"/>
    </row>
    <row r="12" spans="1:17" ht="15.75" thickBot="1">
      <c r="A12" s="118">
        <v>5</v>
      </c>
      <c r="B12" s="120" t="s">
        <v>883</v>
      </c>
      <c r="C12" s="118"/>
      <c r="D12" s="121"/>
      <c r="E12" s="144">
        <v>120000</v>
      </c>
      <c r="F12" s="120" t="s">
        <v>850</v>
      </c>
      <c r="G12" s="118"/>
      <c r="H12" s="118"/>
      <c r="I12" s="118"/>
      <c r="J12" s="104"/>
      <c r="K12" s="11"/>
      <c r="L12" s="11"/>
      <c r="M12" s="11"/>
      <c r="N12" s="11"/>
      <c r="O12" s="147">
        <f t="shared" si="0"/>
        <v>120000</v>
      </c>
      <c r="P12" s="11"/>
      <c r="Q12" s="137"/>
    </row>
    <row r="13" spans="1:17" ht="15.75" thickBot="1">
      <c r="A13" s="118">
        <v>6</v>
      </c>
      <c r="B13" s="120" t="s">
        <v>884</v>
      </c>
      <c r="C13" s="118"/>
      <c r="D13" s="121"/>
      <c r="E13" s="144">
        <v>48000</v>
      </c>
      <c r="F13" s="120" t="s">
        <v>885</v>
      </c>
      <c r="G13" s="118"/>
      <c r="H13" s="118"/>
      <c r="I13" s="118"/>
      <c r="J13" s="104"/>
      <c r="K13" s="11"/>
      <c r="L13" s="11"/>
      <c r="M13" s="11"/>
      <c r="N13" s="11"/>
      <c r="O13" s="147">
        <f t="shared" si="0"/>
        <v>48000</v>
      </c>
      <c r="P13" s="11"/>
      <c r="Q13" s="137"/>
    </row>
    <row r="14" spans="1:17" ht="15.75" thickBot="1">
      <c r="A14" s="118">
        <v>7</v>
      </c>
      <c r="B14" s="120" t="s">
        <v>879</v>
      </c>
      <c r="C14" s="118"/>
      <c r="D14" s="121"/>
      <c r="E14" s="144">
        <v>50000</v>
      </c>
      <c r="F14" s="120" t="s">
        <v>885</v>
      </c>
      <c r="G14" s="118"/>
      <c r="H14" s="118"/>
      <c r="I14" s="118"/>
      <c r="J14" s="104"/>
      <c r="K14" s="11"/>
      <c r="L14" s="11"/>
      <c r="M14" s="11"/>
      <c r="N14" s="11"/>
      <c r="O14" s="147">
        <f t="shared" si="0"/>
        <v>50000</v>
      </c>
      <c r="P14" s="11"/>
      <c r="Q14" s="137"/>
    </row>
    <row r="15" spans="1:17" ht="15.75" thickBot="1">
      <c r="A15" s="118">
        <v>8</v>
      </c>
      <c r="B15" s="120" t="s">
        <v>886</v>
      </c>
      <c r="C15" s="118"/>
      <c r="D15" s="121"/>
      <c r="E15" s="144">
        <v>60000</v>
      </c>
      <c r="F15" s="120" t="s">
        <v>885</v>
      </c>
      <c r="G15" s="118"/>
      <c r="H15" s="118"/>
      <c r="I15" s="118"/>
      <c r="J15" s="104"/>
      <c r="K15" s="11"/>
      <c r="L15" s="11"/>
      <c r="M15" s="11"/>
      <c r="N15" s="11"/>
      <c r="O15" s="147">
        <f t="shared" si="0"/>
        <v>60000</v>
      </c>
      <c r="P15" s="11"/>
      <c r="Q15" s="137"/>
    </row>
    <row r="16" spans="1:17" ht="15.75" thickBot="1">
      <c r="A16" s="118">
        <v>9</v>
      </c>
      <c r="B16" s="120" t="s">
        <v>887</v>
      </c>
      <c r="C16" s="118"/>
      <c r="D16" s="121"/>
      <c r="E16" s="144">
        <v>60000</v>
      </c>
      <c r="F16" s="120" t="s">
        <v>885</v>
      </c>
      <c r="G16" s="118"/>
      <c r="H16" s="118"/>
      <c r="I16" s="118"/>
      <c r="J16" s="104"/>
      <c r="K16" s="11"/>
      <c r="L16" s="11"/>
      <c r="M16" s="11"/>
      <c r="N16" s="11"/>
      <c r="O16" s="147">
        <f t="shared" si="0"/>
        <v>60000</v>
      </c>
      <c r="P16" s="11"/>
      <c r="Q16" s="137"/>
    </row>
    <row r="17" spans="1:17" ht="15.75" thickBot="1">
      <c r="A17" s="118">
        <v>10</v>
      </c>
      <c r="B17" s="120" t="s">
        <v>888</v>
      </c>
      <c r="C17" s="118"/>
      <c r="D17" s="121"/>
      <c r="E17" s="144">
        <v>60000</v>
      </c>
      <c r="F17" s="120" t="s">
        <v>885</v>
      </c>
      <c r="G17" s="118"/>
      <c r="H17" s="118"/>
      <c r="I17" s="118"/>
      <c r="J17" s="104"/>
      <c r="K17" s="11"/>
      <c r="L17" s="11"/>
      <c r="M17" s="11"/>
      <c r="N17" s="11"/>
      <c r="O17" s="147">
        <f t="shared" si="0"/>
        <v>60000</v>
      </c>
      <c r="P17" s="11"/>
      <c r="Q17" s="137"/>
    </row>
    <row r="18" spans="1:17" ht="15.75" thickBot="1">
      <c r="A18" s="118">
        <v>11</v>
      </c>
      <c r="B18" s="120" t="s">
        <v>889</v>
      </c>
      <c r="C18" s="118"/>
      <c r="D18" s="121"/>
      <c r="E18" s="144">
        <v>80000</v>
      </c>
      <c r="F18" s="120" t="s">
        <v>885</v>
      </c>
      <c r="G18" s="118"/>
      <c r="H18" s="118"/>
      <c r="I18" s="118"/>
      <c r="J18" s="104"/>
      <c r="K18" s="11"/>
      <c r="L18" s="11"/>
      <c r="M18" s="11"/>
      <c r="N18" s="11"/>
      <c r="O18" s="147">
        <f t="shared" si="0"/>
        <v>80000</v>
      </c>
      <c r="P18" s="11"/>
      <c r="Q18" s="137"/>
    </row>
    <row r="19" spans="1:17" ht="15.75" thickBot="1">
      <c r="A19" s="118">
        <v>12</v>
      </c>
      <c r="B19" s="120" t="s">
        <v>890</v>
      </c>
      <c r="C19" s="118"/>
      <c r="D19" s="121"/>
      <c r="E19" s="144">
        <v>100000</v>
      </c>
      <c r="F19" s="120" t="s">
        <v>885</v>
      </c>
      <c r="G19" s="118"/>
      <c r="H19" s="118"/>
      <c r="I19" s="118"/>
      <c r="J19" s="104"/>
      <c r="K19" s="11"/>
      <c r="L19" s="11"/>
      <c r="M19" s="11"/>
      <c r="N19" s="11"/>
      <c r="O19" s="147">
        <f t="shared" si="0"/>
        <v>100000</v>
      </c>
      <c r="P19" s="11"/>
      <c r="Q19" s="137"/>
    </row>
    <row r="20" spans="1:17" ht="15.75" thickBot="1">
      <c r="A20" s="118">
        <v>13</v>
      </c>
      <c r="B20" s="120" t="s">
        <v>891</v>
      </c>
      <c r="C20" s="118"/>
      <c r="D20" s="121"/>
      <c r="E20" s="144">
        <v>30000</v>
      </c>
      <c r="F20" s="120" t="s">
        <v>892</v>
      </c>
      <c r="G20" s="118"/>
      <c r="H20" s="118"/>
      <c r="I20" s="118"/>
      <c r="J20" s="104"/>
      <c r="K20" s="11"/>
      <c r="L20" s="11"/>
      <c r="M20" s="11"/>
      <c r="N20" s="11"/>
      <c r="O20" s="147">
        <f t="shared" si="0"/>
        <v>30000</v>
      </c>
      <c r="P20" s="11"/>
      <c r="Q20" s="137"/>
    </row>
    <row r="21" spans="1:17" ht="15.75" thickBot="1">
      <c r="A21" s="118">
        <v>14</v>
      </c>
      <c r="B21" s="120" t="s">
        <v>893</v>
      </c>
      <c r="C21" s="118"/>
      <c r="D21" s="121"/>
      <c r="E21" s="144">
        <v>60000</v>
      </c>
      <c r="F21" s="120" t="s">
        <v>892</v>
      </c>
      <c r="G21" s="118"/>
      <c r="H21" s="118"/>
      <c r="I21" s="118"/>
      <c r="J21" s="104"/>
      <c r="K21" s="11"/>
      <c r="L21" s="11"/>
      <c r="M21" s="11"/>
      <c r="N21" s="11"/>
      <c r="O21" s="147">
        <f t="shared" si="0"/>
        <v>60000</v>
      </c>
      <c r="P21" s="11"/>
      <c r="Q21" s="140"/>
    </row>
    <row r="22" spans="1:17" ht="15.75" thickBot="1">
      <c r="A22" s="118">
        <v>15</v>
      </c>
      <c r="B22" s="120" t="s">
        <v>894</v>
      </c>
      <c r="C22" s="118"/>
      <c r="D22" s="121"/>
      <c r="E22" s="144">
        <v>59900</v>
      </c>
      <c r="F22" s="120" t="s">
        <v>892</v>
      </c>
      <c r="G22" s="118"/>
      <c r="H22" s="118"/>
      <c r="I22" s="118"/>
      <c r="J22" s="104"/>
      <c r="K22" s="11"/>
      <c r="L22" s="11"/>
      <c r="M22" s="11"/>
      <c r="N22" s="11"/>
      <c r="O22" s="147">
        <f t="shared" si="0"/>
        <v>59900</v>
      </c>
      <c r="P22" s="11"/>
      <c r="Q22" s="140"/>
    </row>
    <row r="23" spans="1:17" ht="15.75" thickBot="1">
      <c r="A23" s="118">
        <v>16</v>
      </c>
      <c r="B23" s="120" t="s">
        <v>895</v>
      </c>
      <c r="C23" s="118"/>
      <c r="D23" s="121"/>
      <c r="E23" s="144">
        <v>30000</v>
      </c>
      <c r="F23" s="120" t="s">
        <v>892</v>
      </c>
      <c r="G23" s="118"/>
      <c r="H23" s="118"/>
      <c r="I23" s="118"/>
      <c r="J23" s="104"/>
      <c r="K23" s="11"/>
      <c r="L23" s="11"/>
      <c r="M23" s="11"/>
      <c r="N23" s="11"/>
      <c r="O23" s="147">
        <f t="shared" si="0"/>
        <v>30000</v>
      </c>
      <c r="P23" s="11"/>
      <c r="Q23" s="140"/>
    </row>
    <row r="24" spans="1:17" ht="15.75" thickBot="1">
      <c r="A24" s="118">
        <v>17</v>
      </c>
      <c r="B24" s="120" t="s">
        <v>896</v>
      </c>
      <c r="C24" s="118"/>
      <c r="D24" s="121"/>
      <c r="E24" s="144">
        <v>60000</v>
      </c>
      <c r="F24" s="120" t="s">
        <v>892</v>
      </c>
      <c r="G24" s="118"/>
      <c r="H24" s="118"/>
      <c r="I24" s="118"/>
      <c r="J24" s="104"/>
      <c r="K24" s="11"/>
      <c r="L24" s="11"/>
      <c r="M24" s="11"/>
      <c r="N24" s="11"/>
      <c r="O24" s="147">
        <f t="shared" si="0"/>
        <v>60000</v>
      </c>
      <c r="P24" s="11"/>
      <c r="Q24" s="140"/>
    </row>
    <row r="25" spans="1:17" ht="15.75" thickBot="1">
      <c r="A25" s="118">
        <v>18</v>
      </c>
      <c r="B25" s="120" t="s">
        <v>897</v>
      </c>
      <c r="C25" s="118"/>
      <c r="D25" s="121"/>
      <c r="E25" s="144">
        <v>60000</v>
      </c>
      <c r="F25" s="120" t="s">
        <v>892</v>
      </c>
      <c r="G25" s="118"/>
      <c r="H25" s="118"/>
      <c r="I25" s="118"/>
      <c r="J25" s="104"/>
      <c r="K25" s="11"/>
      <c r="L25" s="11"/>
      <c r="M25" s="11"/>
      <c r="N25" s="11"/>
      <c r="O25" s="147">
        <f t="shared" si="0"/>
        <v>60000</v>
      </c>
      <c r="P25" s="11"/>
      <c r="Q25" s="102"/>
    </row>
    <row r="26" spans="1:17" ht="15.75" thickBot="1">
      <c r="A26" s="118">
        <v>19</v>
      </c>
      <c r="B26" s="120" t="s">
        <v>898</v>
      </c>
      <c r="C26" s="118"/>
      <c r="D26" s="121"/>
      <c r="E26" s="144">
        <v>50000</v>
      </c>
      <c r="F26" s="120" t="s">
        <v>892</v>
      </c>
      <c r="G26" s="118"/>
      <c r="H26" s="118"/>
      <c r="I26" s="118"/>
      <c r="J26" s="104"/>
      <c r="K26" s="11"/>
      <c r="L26" s="11"/>
      <c r="M26" s="11"/>
      <c r="N26" s="11"/>
      <c r="O26" s="147">
        <f t="shared" si="0"/>
        <v>50000</v>
      </c>
      <c r="P26" s="11"/>
      <c r="Q26" s="140"/>
    </row>
    <row r="27" spans="1:17" ht="15.75" thickBot="1">
      <c r="A27" s="118">
        <v>20</v>
      </c>
      <c r="B27" s="106" t="s">
        <v>879</v>
      </c>
      <c r="C27" s="118"/>
      <c r="D27" s="163"/>
      <c r="E27" s="105">
        <v>52000</v>
      </c>
      <c r="F27" s="164" t="s">
        <v>906</v>
      </c>
      <c r="G27" s="118"/>
      <c r="H27" s="118"/>
      <c r="I27" s="118"/>
      <c r="J27" s="104"/>
      <c r="K27" s="11"/>
      <c r="L27" s="11"/>
      <c r="M27" s="11"/>
      <c r="N27" s="11"/>
      <c r="O27" s="147">
        <f t="shared" si="0"/>
        <v>52000</v>
      </c>
      <c r="P27" s="11"/>
      <c r="Q27" s="158"/>
    </row>
    <row r="28" spans="1:17" ht="15.75" thickBot="1">
      <c r="A28" s="118">
        <v>21</v>
      </c>
      <c r="B28" s="106" t="s">
        <v>907</v>
      </c>
      <c r="C28" s="118"/>
      <c r="D28" s="121"/>
      <c r="E28" s="105">
        <v>59900</v>
      </c>
      <c r="F28" s="164" t="s">
        <v>906</v>
      </c>
      <c r="G28" s="118"/>
      <c r="H28" s="118"/>
      <c r="I28" s="118"/>
      <c r="J28" s="104"/>
      <c r="K28" s="11"/>
      <c r="L28" s="11"/>
      <c r="M28" s="11"/>
      <c r="N28" s="11"/>
      <c r="O28" s="147">
        <f t="shared" si="0"/>
        <v>59900</v>
      </c>
      <c r="P28" s="11"/>
      <c r="Q28" s="158"/>
    </row>
    <row r="29" spans="1:17" ht="15.75" thickBot="1">
      <c r="A29" s="118">
        <v>22</v>
      </c>
      <c r="B29" s="106" t="s">
        <v>908</v>
      </c>
      <c r="C29" s="118"/>
      <c r="D29" s="121"/>
      <c r="E29" s="105">
        <v>100000</v>
      </c>
      <c r="F29" s="164" t="s">
        <v>906</v>
      </c>
      <c r="G29" s="118"/>
      <c r="H29" s="118"/>
      <c r="I29" s="118"/>
      <c r="J29" s="104"/>
      <c r="K29" s="11"/>
      <c r="L29" s="11"/>
      <c r="M29" s="11"/>
      <c r="N29" s="11"/>
      <c r="O29" s="147">
        <f t="shared" si="0"/>
        <v>100000</v>
      </c>
      <c r="P29" s="11"/>
      <c r="Q29" s="158"/>
    </row>
    <row r="30" spans="1:17" ht="15.75" thickBot="1">
      <c r="A30" s="118">
        <v>23</v>
      </c>
      <c r="B30" s="106" t="s">
        <v>909</v>
      </c>
      <c r="C30" s="118"/>
      <c r="D30" s="121"/>
      <c r="E30" s="105">
        <v>110000</v>
      </c>
      <c r="F30" s="164" t="s">
        <v>906</v>
      </c>
      <c r="G30" s="118"/>
      <c r="H30" s="118"/>
      <c r="I30" s="118"/>
      <c r="J30" s="104"/>
      <c r="K30" s="11"/>
      <c r="L30" s="11"/>
      <c r="M30" s="11"/>
      <c r="N30" s="11"/>
      <c r="O30" s="147">
        <f t="shared" si="0"/>
        <v>110000</v>
      </c>
      <c r="P30" s="11"/>
      <c r="Q30" s="158"/>
    </row>
    <row r="31" spans="1:17" ht="15.75" thickBot="1">
      <c r="A31" s="118">
        <v>24</v>
      </c>
      <c r="B31" s="106" t="s">
        <v>910</v>
      </c>
      <c r="C31" s="118"/>
      <c r="D31" s="121"/>
      <c r="E31" s="105">
        <v>10000</v>
      </c>
      <c r="F31" s="164" t="s">
        <v>911</v>
      </c>
      <c r="G31" s="118"/>
      <c r="H31" s="118"/>
      <c r="I31" s="118"/>
      <c r="J31" s="104"/>
      <c r="K31" s="11"/>
      <c r="L31" s="11"/>
      <c r="M31" s="11"/>
      <c r="N31" s="11"/>
      <c r="O31" s="147">
        <f t="shared" si="0"/>
        <v>10000</v>
      </c>
      <c r="P31" s="11"/>
      <c r="Q31" s="158"/>
    </row>
    <row r="32" spans="1:17" ht="30.75" thickBot="1">
      <c r="A32" s="118">
        <v>25</v>
      </c>
      <c r="B32" s="106" t="s">
        <v>912</v>
      </c>
      <c r="C32" s="118" t="s">
        <v>913</v>
      </c>
      <c r="D32" s="121"/>
      <c r="E32" s="105">
        <v>20000</v>
      </c>
      <c r="F32" s="164" t="s">
        <v>911</v>
      </c>
      <c r="G32" s="118"/>
      <c r="H32" s="118"/>
      <c r="I32" s="118"/>
      <c r="J32" s="104"/>
      <c r="K32" s="11"/>
      <c r="L32" s="11"/>
      <c r="M32" s="11"/>
      <c r="N32" s="11"/>
      <c r="O32" s="147">
        <f t="shared" si="0"/>
        <v>20000</v>
      </c>
      <c r="P32" s="11"/>
      <c r="Q32" s="158"/>
    </row>
    <row r="33" spans="1:17" ht="30.75" thickBot="1">
      <c r="A33" s="118">
        <v>26</v>
      </c>
      <c r="B33" s="106" t="s">
        <v>914</v>
      </c>
      <c r="C33" s="118" t="s">
        <v>915</v>
      </c>
      <c r="D33" s="121"/>
      <c r="E33" s="105">
        <v>24000</v>
      </c>
      <c r="F33" s="164" t="s">
        <v>911</v>
      </c>
      <c r="G33" s="118"/>
      <c r="H33" s="118"/>
      <c r="I33" s="118"/>
      <c r="J33" s="104"/>
      <c r="K33" s="11"/>
      <c r="L33" s="11"/>
      <c r="M33" s="11"/>
      <c r="N33" s="11"/>
      <c r="O33" s="147">
        <f t="shared" si="0"/>
        <v>24000</v>
      </c>
      <c r="P33" s="11"/>
      <c r="Q33" s="158"/>
    </row>
    <row r="34" spans="1:17" ht="15.75" thickBot="1">
      <c r="A34" s="118">
        <v>27</v>
      </c>
      <c r="B34" s="106" t="s">
        <v>916</v>
      </c>
      <c r="C34" s="118"/>
      <c r="D34" s="121"/>
      <c r="E34" s="105">
        <v>24000</v>
      </c>
      <c r="F34" s="164" t="s">
        <v>911</v>
      </c>
      <c r="G34" s="118"/>
      <c r="H34" s="118"/>
      <c r="I34" s="118"/>
      <c r="J34" s="104"/>
      <c r="K34" s="11"/>
      <c r="L34" s="11"/>
      <c r="M34" s="11"/>
      <c r="N34" s="11"/>
      <c r="O34" s="147">
        <f t="shared" si="0"/>
        <v>24000</v>
      </c>
      <c r="P34" s="11"/>
      <c r="Q34" s="158"/>
    </row>
    <row r="35" spans="1:17" ht="15.75" thickBot="1">
      <c r="A35" s="118">
        <v>28</v>
      </c>
      <c r="B35" s="106" t="s">
        <v>917</v>
      </c>
      <c r="C35" s="118"/>
      <c r="D35" s="121"/>
      <c r="E35" s="105">
        <v>24000</v>
      </c>
      <c r="F35" s="164" t="s">
        <v>911</v>
      </c>
      <c r="G35" s="118"/>
      <c r="H35" s="118"/>
      <c r="I35" s="118"/>
      <c r="J35" s="104"/>
      <c r="K35" s="11"/>
      <c r="L35" s="11"/>
      <c r="M35" s="11"/>
      <c r="N35" s="11"/>
      <c r="O35" s="147">
        <f t="shared" si="0"/>
        <v>24000</v>
      </c>
      <c r="P35" s="11"/>
      <c r="Q35" s="158"/>
    </row>
    <row r="36" spans="1:17" ht="15.75" thickBot="1">
      <c r="A36" s="118">
        <v>29</v>
      </c>
      <c r="B36" s="106" t="s">
        <v>918</v>
      </c>
      <c r="C36" s="118"/>
      <c r="D36" s="121"/>
      <c r="E36" s="105">
        <v>24000</v>
      </c>
      <c r="F36" s="164" t="s">
        <v>911</v>
      </c>
      <c r="G36" s="118"/>
      <c r="H36" s="118"/>
      <c r="I36" s="118"/>
      <c r="J36" s="104"/>
      <c r="K36" s="11"/>
      <c r="L36" s="11"/>
      <c r="M36" s="11"/>
      <c r="N36" s="11"/>
      <c r="O36" s="147">
        <f t="shared" si="0"/>
        <v>24000</v>
      </c>
      <c r="P36" s="11"/>
      <c r="Q36" s="158"/>
    </row>
    <row r="37" spans="1:17" ht="15.75" thickBot="1">
      <c r="A37" s="118">
        <v>30</v>
      </c>
      <c r="B37" s="126" t="s">
        <v>919</v>
      </c>
      <c r="C37" s="118"/>
      <c r="D37" s="121"/>
      <c r="E37" s="105">
        <v>25000</v>
      </c>
      <c r="F37" s="164" t="s">
        <v>911</v>
      </c>
      <c r="G37" s="118"/>
      <c r="H37" s="118"/>
      <c r="I37" s="118"/>
      <c r="J37" s="104"/>
      <c r="K37" s="11"/>
      <c r="L37" s="11"/>
      <c r="M37" s="11"/>
      <c r="N37" s="11"/>
      <c r="O37" s="147">
        <f t="shared" si="0"/>
        <v>25000</v>
      </c>
      <c r="P37" s="11"/>
      <c r="Q37" s="158"/>
    </row>
    <row r="38" spans="1:17" ht="15.75" thickBot="1">
      <c r="A38" s="118">
        <v>31</v>
      </c>
      <c r="B38" s="126" t="s">
        <v>920</v>
      </c>
      <c r="C38" s="118"/>
      <c r="D38" s="121"/>
      <c r="E38" s="105">
        <v>25000</v>
      </c>
      <c r="F38" s="164" t="s">
        <v>911</v>
      </c>
      <c r="G38" s="118"/>
      <c r="H38" s="118"/>
      <c r="I38" s="118"/>
      <c r="J38" s="104"/>
      <c r="K38" s="11"/>
      <c r="L38" s="11"/>
      <c r="M38" s="11"/>
      <c r="N38" s="11"/>
      <c r="O38" s="147">
        <f t="shared" si="0"/>
        <v>25000</v>
      </c>
      <c r="P38" s="11"/>
      <c r="Q38" s="158"/>
    </row>
    <row r="39" spans="1:17" ht="15.75" thickBot="1">
      <c r="A39" s="118">
        <v>32</v>
      </c>
      <c r="B39" s="126" t="s">
        <v>921</v>
      </c>
      <c r="C39" s="118"/>
      <c r="D39" s="121"/>
      <c r="E39" s="105">
        <v>25000</v>
      </c>
      <c r="F39" s="164" t="s">
        <v>911</v>
      </c>
      <c r="G39" s="118"/>
      <c r="H39" s="118"/>
      <c r="I39" s="118"/>
      <c r="J39" s="104"/>
      <c r="K39" s="11"/>
      <c r="L39" s="11"/>
      <c r="M39" s="11"/>
      <c r="N39" s="11"/>
      <c r="O39" s="147">
        <f t="shared" si="0"/>
        <v>25000</v>
      </c>
      <c r="P39" s="11"/>
      <c r="Q39" s="158"/>
    </row>
    <row r="40" spans="1:17" ht="15.75" thickBot="1">
      <c r="A40" s="118">
        <v>33</v>
      </c>
      <c r="B40" s="126" t="s">
        <v>922</v>
      </c>
      <c r="C40" s="118"/>
      <c r="D40" s="121"/>
      <c r="E40" s="105">
        <v>30000</v>
      </c>
      <c r="F40" s="164" t="s">
        <v>911</v>
      </c>
      <c r="G40" s="118"/>
      <c r="H40" s="118"/>
      <c r="I40" s="118"/>
      <c r="J40" s="104"/>
      <c r="K40" s="11"/>
      <c r="L40" s="11"/>
      <c r="M40" s="11"/>
      <c r="N40" s="11"/>
      <c r="O40" s="147">
        <f t="shared" si="0"/>
        <v>30000</v>
      </c>
      <c r="P40" s="11"/>
      <c r="Q40" s="158"/>
    </row>
    <row r="41" spans="1:17" ht="15.75" thickBot="1">
      <c r="A41" s="118">
        <v>34</v>
      </c>
      <c r="B41" s="126" t="s">
        <v>923</v>
      </c>
      <c r="C41" s="118"/>
      <c r="D41" s="121"/>
      <c r="E41" s="105">
        <v>30000</v>
      </c>
      <c r="F41" s="164" t="s">
        <v>911</v>
      </c>
      <c r="G41" s="118"/>
      <c r="H41" s="118"/>
      <c r="I41" s="118"/>
      <c r="J41" s="104"/>
      <c r="K41" s="11"/>
      <c r="L41" s="11"/>
      <c r="M41" s="11"/>
      <c r="N41" s="11"/>
      <c r="O41" s="147">
        <f t="shared" si="0"/>
        <v>30000</v>
      </c>
      <c r="P41" s="11"/>
      <c r="Q41" s="158"/>
    </row>
    <row r="42" spans="1:17" ht="15.75" thickBot="1">
      <c r="A42" s="118">
        <v>35</v>
      </c>
      <c r="B42" s="126" t="s">
        <v>924</v>
      </c>
      <c r="C42" s="118"/>
      <c r="D42" s="121"/>
      <c r="E42" s="105">
        <v>42000</v>
      </c>
      <c r="F42" s="164" t="s">
        <v>911</v>
      </c>
      <c r="G42" s="118"/>
      <c r="H42" s="118"/>
      <c r="I42" s="118"/>
      <c r="J42" s="104"/>
      <c r="K42" s="11"/>
      <c r="L42" s="11"/>
      <c r="M42" s="11"/>
      <c r="N42" s="11"/>
      <c r="O42" s="147">
        <f t="shared" si="0"/>
        <v>42000</v>
      </c>
      <c r="P42" s="11"/>
      <c r="Q42" s="158"/>
    </row>
    <row r="43" spans="1:17" ht="15.75" thickBot="1">
      <c r="A43" s="118">
        <v>36</v>
      </c>
      <c r="B43" s="126" t="s">
        <v>925</v>
      </c>
      <c r="C43" s="118"/>
      <c r="D43" s="121"/>
      <c r="E43" s="105">
        <v>50000</v>
      </c>
      <c r="F43" s="164" t="s">
        <v>911</v>
      </c>
      <c r="G43" s="118"/>
      <c r="H43" s="118"/>
      <c r="I43" s="118"/>
      <c r="J43" s="104"/>
      <c r="K43" s="11"/>
      <c r="L43" s="11"/>
      <c r="M43" s="11"/>
      <c r="N43" s="11"/>
      <c r="O43" s="147">
        <f t="shared" si="0"/>
        <v>50000</v>
      </c>
      <c r="P43" s="11"/>
      <c r="Q43" s="158"/>
    </row>
    <row r="44" spans="1:17" ht="15.75" thickBot="1">
      <c r="A44" s="118">
        <v>37</v>
      </c>
      <c r="B44" s="126" t="s">
        <v>516</v>
      </c>
      <c r="C44" s="118" t="s">
        <v>561</v>
      </c>
      <c r="D44" s="121"/>
      <c r="E44" s="105">
        <v>50000</v>
      </c>
      <c r="F44" s="164" t="s">
        <v>911</v>
      </c>
      <c r="G44" s="118"/>
      <c r="H44" s="118"/>
      <c r="I44" s="118"/>
      <c r="J44" s="104"/>
      <c r="K44" s="11"/>
      <c r="L44" s="11"/>
      <c r="M44" s="11"/>
      <c r="N44" s="11"/>
      <c r="O44" s="147">
        <f t="shared" si="0"/>
        <v>50000</v>
      </c>
      <c r="P44" s="11"/>
      <c r="Q44" s="158"/>
    </row>
    <row r="45" spans="1:17" ht="15.75" thickBot="1">
      <c r="A45" s="118">
        <v>38</v>
      </c>
      <c r="B45" s="126" t="s">
        <v>926</v>
      </c>
      <c r="C45" s="118" t="s">
        <v>561</v>
      </c>
      <c r="D45" s="121"/>
      <c r="E45" s="105">
        <v>50000</v>
      </c>
      <c r="F45" s="164" t="s">
        <v>911</v>
      </c>
      <c r="G45" s="118"/>
      <c r="H45" s="118"/>
      <c r="I45" s="118"/>
      <c r="J45" s="104"/>
      <c r="K45" s="11"/>
      <c r="L45" s="11"/>
      <c r="M45" s="11"/>
      <c r="N45" s="11"/>
      <c r="O45" s="147">
        <f t="shared" si="0"/>
        <v>50000</v>
      </c>
      <c r="P45" s="11"/>
      <c r="Q45" s="158"/>
    </row>
    <row r="46" spans="1:17" ht="15.75" thickBot="1">
      <c r="A46" s="118">
        <v>39</v>
      </c>
      <c r="B46" s="126" t="s">
        <v>513</v>
      </c>
      <c r="C46" s="118" t="s">
        <v>561</v>
      </c>
      <c r="D46" s="121"/>
      <c r="E46" s="105">
        <v>50000</v>
      </c>
      <c r="F46" s="164" t="s">
        <v>911</v>
      </c>
      <c r="G46" s="118"/>
      <c r="H46" s="118"/>
      <c r="I46" s="118"/>
      <c r="J46" s="104"/>
      <c r="K46" s="11"/>
      <c r="L46" s="11"/>
      <c r="M46" s="11"/>
      <c r="N46" s="11"/>
      <c r="O46" s="147">
        <f t="shared" si="0"/>
        <v>50000</v>
      </c>
      <c r="P46" s="11"/>
      <c r="Q46" s="158"/>
    </row>
    <row r="47" spans="1:17" ht="15.75" thickBot="1">
      <c r="A47" s="118">
        <v>40</v>
      </c>
      <c r="B47" s="126" t="s">
        <v>927</v>
      </c>
      <c r="C47" s="118"/>
      <c r="D47" s="121"/>
      <c r="E47" s="105">
        <v>58000</v>
      </c>
      <c r="F47" s="164" t="s">
        <v>911</v>
      </c>
      <c r="G47" s="118"/>
      <c r="H47" s="118"/>
      <c r="I47" s="118"/>
      <c r="J47" s="104"/>
      <c r="K47" s="11"/>
      <c r="L47" s="11"/>
      <c r="M47" s="11"/>
      <c r="N47" s="11"/>
      <c r="O47" s="147">
        <f t="shared" si="0"/>
        <v>58000</v>
      </c>
      <c r="P47" s="11"/>
      <c r="Q47" s="158"/>
    </row>
    <row r="48" spans="1:17" ht="15.75" thickBot="1">
      <c r="A48" s="118">
        <v>41</v>
      </c>
      <c r="B48" s="126" t="s">
        <v>928</v>
      </c>
      <c r="C48" s="118"/>
      <c r="D48" s="121"/>
      <c r="E48" s="105">
        <v>59900</v>
      </c>
      <c r="F48" s="164" t="s">
        <v>911</v>
      </c>
      <c r="G48" s="118"/>
      <c r="H48" s="118"/>
      <c r="I48" s="118"/>
      <c r="J48" s="104"/>
      <c r="K48" s="11"/>
      <c r="L48" s="11"/>
      <c r="M48" s="11"/>
      <c r="N48" s="11"/>
      <c r="O48" s="147">
        <f t="shared" si="0"/>
        <v>59900</v>
      </c>
      <c r="P48" s="11"/>
      <c r="Q48" s="158"/>
    </row>
    <row r="49" spans="1:17" ht="15.75" thickBot="1">
      <c r="A49" s="118">
        <v>42</v>
      </c>
      <c r="B49" s="126" t="s">
        <v>929</v>
      </c>
      <c r="C49" s="118"/>
      <c r="D49" s="121"/>
      <c r="E49" s="105">
        <v>60000</v>
      </c>
      <c r="F49" s="164" t="s">
        <v>911</v>
      </c>
      <c r="G49" s="118"/>
      <c r="H49" s="118"/>
      <c r="I49" s="118"/>
      <c r="J49" s="104"/>
      <c r="K49" s="11"/>
      <c r="L49" s="11"/>
      <c r="M49" s="11"/>
      <c r="N49" s="11"/>
      <c r="O49" s="147">
        <f t="shared" si="0"/>
        <v>60000</v>
      </c>
      <c r="P49" s="11"/>
      <c r="Q49" s="158"/>
    </row>
    <row r="50" spans="1:17" ht="15.75" thickBot="1">
      <c r="A50" s="118">
        <v>43</v>
      </c>
      <c r="B50" s="126" t="s">
        <v>930</v>
      </c>
      <c r="C50" s="118"/>
      <c r="D50" s="121"/>
      <c r="E50" s="105">
        <v>60000</v>
      </c>
      <c r="F50" s="164" t="s">
        <v>911</v>
      </c>
      <c r="G50" s="118"/>
      <c r="H50" s="118"/>
      <c r="I50" s="118"/>
      <c r="J50" s="104"/>
      <c r="K50" s="11"/>
      <c r="L50" s="11"/>
      <c r="M50" s="11"/>
      <c r="N50" s="11"/>
      <c r="O50" s="147">
        <f t="shared" si="0"/>
        <v>60000</v>
      </c>
      <c r="P50" s="11"/>
      <c r="Q50" s="158"/>
    </row>
    <row r="51" spans="1:17" ht="15.75" thickBot="1">
      <c r="A51" s="118">
        <v>44</v>
      </c>
      <c r="B51" s="126" t="s">
        <v>931</v>
      </c>
      <c r="C51" s="118"/>
      <c r="D51" s="121"/>
      <c r="E51" s="105">
        <v>60000</v>
      </c>
      <c r="F51" s="164" t="s">
        <v>911</v>
      </c>
      <c r="G51" s="118"/>
      <c r="H51" s="118"/>
      <c r="I51" s="118"/>
      <c r="J51" s="104"/>
      <c r="K51" s="11"/>
      <c r="L51" s="11"/>
      <c r="M51" s="11"/>
      <c r="N51" s="11"/>
      <c r="O51" s="147">
        <f t="shared" si="0"/>
        <v>60000</v>
      </c>
      <c r="P51" s="11"/>
      <c r="Q51" s="158"/>
    </row>
    <row r="52" spans="1:17" ht="15.75" thickBot="1">
      <c r="A52" s="118">
        <v>45</v>
      </c>
      <c r="B52" s="126" t="s">
        <v>932</v>
      </c>
      <c r="C52" s="118"/>
      <c r="D52" s="121"/>
      <c r="E52" s="105">
        <v>60000</v>
      </c>
      <c r="F52" s="164" t="s">
        <v>911</v>
      </c>
      <c r="G52" s="118"/>
      <c r="H52" s="118"/>
      <c r="I52" s="118"/>
      <c r="J52" s="104"/>
      <c r="K52" s="11"/>
      <c r="L52" s="11"/>
      <c r="M52" s="11"/>
      <c r="N52" s="11"/>
      <c r="O52" s="147">
        <f t="shared" si="0"/>
        <v>60000</v>
      </c>
      <c r="P52" s="11"/>
      <c r="Q52" s="158"/>
    </row>
    <row r="53" spans="1:17" ht="15.75" thickBot="1">
      <c r="A53" s="118">
        <v>46</v>
      </c>
      <c r="B53" s="126" t="s">
        <v>933</v>
      </c>
      <c r="C53" s="118" t="s">
        <v>854</v>
      </c>
      <c r="D53" s="121"/>
      <c r="E53" s="105">
        <v>60000</v>
      </c>
      <c r="F53" s="164" t="s">
        <v>911</v>
      </c>
      <c r="G53" s="118"/>
      <c r="H53" s="118"/>
      <c r="I53" s="118"/>
      <c r="J53" s="104"/>
      <c r="K53" s="11"/>
      <c r="L53" s="11"/>
      <c r="M53" s="11"/>
      <c r="N53" s="11"/>
      <c r="O53" s="147">
        <f t="shared" si="0"/>
        <v>60000</v>
      </c>
      <c r="P53" s="11"/>
      <c r="Q53" s="158"/>
    </row>
    <row r="54" spans="1:17" ht="15.75" thickBot="1">
      <c r="A54" s="118">
        <v>47</v>
      </c>
      <c r="B54" s="126" t="s">
        <v>934</v>
      </c>
      <c r="C54" s="118"/>
      <c r="D54" s="121"/>
      <c r="E54" s="105">
        <v>70000</v>
      </c>
      <c r="F54" s="164" t="s">
        <v>911</v>
      </c>
      <c r="G54" s="118"/>
      <c r="H54" s="118"/>
      <c r="I54" s="118"/>
      <c r="J54" s="104"/>
      <c r="K54" s="11"/>
      <c r="L54" s="11"/>
      <c r="M54" s="11"/>
      <c r="N54" s="11"/>
      <c r="O54" s="147">
        <f t="shared" si="0"/>
        <v>70000</v>
      </c>
      <c r="P54" s="11"/>
      <c r="Q54" s="158"/>
    </row>
    <row r="55" spans="1:17" ht="15.75" thickBot="1">
      <c r="A55" s="118">
        <v>48</v>
      </c>
      <c r="B55" s="126" t="s">
        <v>935</v>
      </c>
      <c r="C55" s="118"/>
      <c r="D55" s="121"/>
      <c r="E55" s="105">
        <v>80000</v>
      </c>
      <c r="F55" s="164" t="s">
        <v>911</v>
      </c>
      <c r="G55" s="118"/>
      <c r="H55" s="118"/>
      <c r="I55" s="118"/>
      <c r="J55" s="104"/>
      <c r="K55" s="11"/>
      <c r="L55" s="11"/>
      <c r="M55" s="11"/>
      <c r="N55" s="11"/>
      <c r="O55" s="147">
        <f t="shared" si="0"/>
        <v>80000</v>
      </c>
      <c r="P55" s="11"/>
      <c r="Q55" s="158"/>
    </row>
    <row r="56" spans="1:17" ht="15.75" thickBot="1">
      <c r="A56" s="118">
        <v>49</v>
      </c>
      <c r="B56" s="126" t="s">
        <v>936</v>
      </c>
      <c r="C56" s="118"/>
      <c r="D56" s="121"/>
      <c r="E56" s="105">
        <v>100000</v>
      </c>
      <c r="F56" s="164" t="s">
        <v>911</v>
      </c>
      <c r="G56" s="118"/>
      <c r="H56" s="118"/>
      <c r="I56" s="118"/>
      <c r="J56" s="104"/>
      <c r="K56" s="11"/>
      <c r="L56" s="11"/>
      <c r="M56" s="11"/>
      <c r="N56" s="11"/>
      <c r="O56" s="147">
        <f t="shared" si="0"/>
        <v>100000</v>
      </c>
      <c r="P56" s="11"/>
      <c r="Q56" s="158"/>
    </row>
    <row r="57" spans="1:17" ht="15.75" thickBot="1">
      <c r="A57" s="118">
        <v>50</v>
      </c>
      <c r="B57" s="126" t="s">
        <v>937</v>
      </c>
      <c r="C57" s="118"/>
      <c r="D57" s="121"/>
      <c r="E57" s="105">
        <v>110000</v>
      </c>
      <c r="F57" s="164" t="s">
        <v>911</v>
      </c>
      <c r="G57" s="118"/>
      <c r="H57" s="118"/>
      <c r="I57" s="118"/>
      <c r="J57" s="104"/>
      <c r="K57" s="11"/>
      <c r="L57" s="11"/>
      <c r="M57" s="11"/>
      <c r="N57" s="11"/>
      <c r="O57" s="147">
        <f t="shared" si="0"/>
        <v>110000</v>
      </c>
      <c r="P57" s="11"/>
      <c r="Q57" s="158"/>
    </row>
    <row r="58" spans="1:17" ht="15.75" thickBot="1">
      <c r="A58" s="118">
        <v>51</v>
      </c>
      <c r="B58" s="126" t="s">
        <v>938</v>
      </c>
      <c r="C58" s="118"/>
      <c r="D58" s="121"/>
      <c r="E58" s="105">
        <v>120000</v>
      </c>
      <c r="F58" s="164" t="s">
        <v>911</v>
      </c>
      <c r="G58" s="118"/>
      <c r="H58" s="118"/>
      <c r="I58" s="118"/>
      <c r="J58" s="104"/>
      <c r="K58" s="11"/>
      <c r="L58" s="11"/>
      <c r="M58" s="11"/>
      <c r="N58" s="11"/>
      <c r="O58" s="147">
        <f t="shared" si="0"/>
        <v>120000</v>
      </c>
      <c r="P58" s="11"/>
      <c r="Q58" s="158"/>
    </row>
    <row r="59" spans="1:17" ht="15.75" thickBot="1">
      <c r="A59" s="118">
        <v>52</v>
      </c>
      <c r="B59" s="126" t="s">
        <v>615</v>
      </c>
      <c r="C59" s="118" t="s">
        <v>561</v>
      </c>
      <c r="D59" s="121"/>
      <c r="E59" s="105">
        <v>150000</v>
      </c>
      <c r="F59" s="164" t="s">
        <v>911</v>
      </c>
      <c r="G59" s="118"/>
      <c r="H59" s="118"/>
      <c r="I59" s="118"/>
      <c r="J59" s="104"/>
      <c r="K59" s="11"/>
      <c r="L59" s="11"/>
      <c r="M59" s="11"/>
      <c r="N59" s="11"/>
      <c r="O59" s="147">
        <f t="shared" si="0"/>
        <v>150000</v>
      </c>
      <c r="P59" s="11"/>
      <c r="Q59" s="158"/>
    </row>
    <row r="60" spans="1:17" ht="15.75" thickBot="1">
      <c r="A60" s="118">
        <v>53</v>
      </c>
      <c r="B60" s="126" t="s">
        <v>616</v>
      </c>
      <c r="C60" s="118"/>
      <c r="D60" s="121"/>
      <c r="E60" s="105">
        <v>150000</v>
      </c>
      <c r="F60" s="164" t="s">
        <v>911</v>
      </c>
      <c r="G60" s="118"/>
      <c r="H60" s="118"/>
      <c r="I60" s="118"/>
      <c r="J60" s="104"/>
      <c r="K60" s="11"/>
      <c r="L60" s="11"/>
      <c r="M60" s="11"/>
      <c r="N60" s="11"/>
      <c r="O60" s="147">
        <f t="shared" si="0"/>
        <v>150000</v>
      </c>
      <c r="P60" s="11"/>
      <c r="Q60" s="158"/>
    </row>
    <row r="61" spans="1:17" ht="15.75" thickBot="1">
      <c r="A61" s="118">
        <v>54</v>
      </c>
      <c r="B61" s="126" t="s">
        <v>939</v>
      </c>
      <c r="C61" s="118"/>
      <c r="D61" s="121"/>
      <c r="E61" s="105">
        <v>15000</v>
      </c>
      <c r="F61" s="164" t="s">
        <v>940</v>
      </c>
      <c r="G61" s="118"/>
      <c r="H61" s="118"/>
      <c r="I61" s="118"/>
      <c r="J61" s="104"/>
      <c r="K61" s="11"/>
      <c r="L61" s="11"/>
      <c r="M61" s="11"/>
      <c r="N61" s="11"/>
      <c r="O61" s="147">
        <f t="shared" si="0"/>
        <v>15000</v>
      </c>
      <c r="P61" s="11"/>
      <c r="Q61" s="158"/>
    </row>
    <row r="62" spans="1:17" ht="15.75" thickBot="1">
      <c r="A62" s="118">
        <v>55</v>
      </c>
      <c r="B62" s="126" t="s">
        <v>941</v>
      </c>
      <c r="C62" s="118"/>
      <c r="D62" s="121"/>
      <c r="E62" s="105">
        <v>20000</v>
      </c>
      <c r="F62" s="164" t="s">
        <v>940</v>
      </c>
      <c r="G62" s="118"/>
      <c r="H62" s="118"/>
      <c r="I62" s="118"/>
      <c r="J62" s="104"/>
      <c r="K62" s="11"/>
      <c r="L62" s="11"/>
      <c r="M62" s="11"/>
      <c r="N62" s="11"/>
      <c r="O62" s="147">
        <f t="shared" si="0"/>
        <v>20000</v>
      </c>
      <c r="P62" s="11"/>
      <c r="Q62" s="158"/>
    </row>
    <row r="63" spans="1:17" ht="15.75" thickBot="1">
      <c r="A63" s="118">
        <v>56</v>
      </c>
      <c r="B63" s="126" t="s">
        <v>942</v>
      </c>
      <c r="C63" s="118"/>
      <c r="D63" s="121"/>
      <c r="E63" s="105">
        <v>20000</v>
      </c>
      <c r="F63" s="164" t="s">
        <v>940</v>
      </c>
      <c r="G63" s="118"/>
      <c r="H63" s="118"/>
      <c r="I63" s="118"/>
      <c r="J63" s="104"/>
      <c r="K63" s="11"/>
      <c r="L63" s="11"/>
      <c r="M63" s="11"/>
      <c r="N63" s="11"/>
      <c r="O63" s="147">
        <f t="shared" si="0"/>
        <v>20000</v>
      </c>
      <c r="P63" s="11"/>
      <c r="Q63" s="158"/>
    </row>
    <row r="64" spans="1:17" ht="15.75" thickBot="1">
      <c r="A64" s="118">
        <v>57</v>
      </c>
      <c r="B64" s="126" t="s">
        <v>943</v>
      </c>
      <c r="C64" s="118"/>
      <c r="D64" s="121"/>
      <c r="E64" s="105">
        <v>24000</v>
      </c>
      <c r="F64" s="164" t="s">
        <v>940</v>
      </c>
      <c r="G64" s="118"/>
      <c r="H64" s="118"/>
      <c r="I64" s="118"/>
      <c r="J64" s="104"/>
      <c r="K64" s="11"/>
      <c r="L64" s="11"/>
      <c r="M64" s="11"/>
      <c r="N64" s="11"/>
      <c r="O64" s="147">
        <f t="shared" si="0"/>
        <v>24000</v>
      </c>
      <c r="P64" s="11"/>
      <c r="Q64" s="158"/>
    </row>
    <row r="65" spans="1:17" ht="15.75" thickBot="1">
      <c r="A65" s="118">
        <v>58</v>
      </c>
      <c r="B65" s="126" t="s">
        <v>944</v>
      </c>
      <c r="C65" s="118"/>
      <c r="D65" s="121"/>
      <c r="E65" s="105">
        <v>30000</v>
      </c>
      <c r="F65" s="164" t="s">
        <v>940</v>
      </c>
      <c r="G65" s="118"/>
      <c r="H65" s="118"/>
      <c r="I65" s="118"/>
      <c r="J65" s="104"/>
      <c r="K65" s="11"/>
      <c r="L65" s="11"/>
      <c r="M65" s="11"/>
      <c r="N65" s="11"/>
      <c r="O65" s="147">
        <f t="shared" si="0"/>
        <v>30000</v>
      </c>
      <c r="P65" s="11"/>
      <c r="Q65" s="158"/>
    </row>
    <row r="66" spans="1:17" ht="15.75" thickBot="1">
      <c r="A66" s="118">
        <v>59</v>
      </c>
      <c r="B66" s="126" t="s">
        <v>945</v>
      </c>
      <c r="C66" s="118"/>
      <c r="D66" s="121"/>
      <c r="E66" s="105">
        <v>30000</v>
      </c>
      <c r="F66" s="164" t="s">
        <v>940</v>
      </c>
      <c r="G66" s="118"/>
      <c r="H66" s="118"/>
      <c r="I66" s="118"/>
      <c r="J66" s="104"/>
      <c r="K66" s="11"/>
      <c r="L66" s="11"/>
      <c r="M66" s="11"/>
      <c r="N66" s="11"/>
      <c r="O66" s="147">
        <f t="shared" si="0"/>
        <v>30000</v>
      </c>
      <c r="P66" s="11"/>
      <c r="Q66" s="158"/>
    </row>
    <row r="67" spans="1:17" ht="30.75" thickBot="1">
      <c r="A67" s="118">
        <v>60</v>
      </c>
      <c r="B67" s="126" t="s">
        <v>946</v>
      </c>
      <c r="C67" s="118" t="s">
        <v>947</v>
      </c>
      <c r="D67" s="121"/>
      <c r="E67" s="105">
        <v>30000</v>
      </c>
      <c r="F67" s="164" t="s">
        <v>940</v>
      </c>
      <c r="G67" s="118"/>
      <c r="H67" s="118"/>
      <c r="I67" s="118"/>
      <c r="J67" s="104"/>
      <c r="K67" s="11"/>
      <c r="L67" s="11"/>
      <c r="M67" s="11"/>
      <c r="N67" s="11"/>
      <c r="O67" s="147">
        <f t="shared" si="0"/>
        <v>30000</v>
      </c>
      <c r="P67" s="11"/>
      <c r="Q67" s="158"/>
    </row>
    <row r="68" spans="1:17" ht="15.75" thickBot="1">
      <c r="A68" s="118">
        <v>61</v>
      </c>
      <c r="B68" s="126" t="s">
        <v>948</v>
      </c>
      <c r="C68" s="118"/>
      <c r="D68" s="121"/>
      <c r="E68" s="105">
        <v>30000</v>
      </c>
      <c r="F68" s="164" t="s">
        <v>940</v>
      </c>
      <c r="G68" s="118"/>
      <c r="H68" s="118"/>
      <c r="I68" s="118"/>
      <c r="J68" s="104"/>
      <c r="K68" s="11"/>
      <c r="L68" s="11"/>
      <c r="M68" s="11"/>
      <c r="N68" s="11"/>
      <c r="O68" s="147">
        <f t="shared" si="0"/>
        <v>30000</v>
      </c>
      <c r="P68" s="11"/>
      <c r="Q68" s="158"/>
    </row>
    <row r="69" spans="1:17" ht="30.75" thickBot="1">
      <c r="A69" s="118">
        <v>62</v>
      </c>
      <c r="B69" s="106" t="s">
        <v>949</v>
      </c>
      <c r="C69" s="118" t="s">
        <v>950</v>
      </c>
      <c r="D69" s="121"/>
      <c r="E69" s="105">
        <v>38000</v>
      </c>
      <c r="F69" s="164" t="s">
        <v>940</v>
      </c>
      <c r="G69" s="118"/>
      <c r="H69" s="118"/>
      <c r="I69" s="118"/>
      <c r="J69" s="104"/>
      <c r="K69" s="11"/>
      <c r="L69" s="11"/>
      <c r="M69" s="11"/>
      <c r="N69" s="11"/>
      <c r="O69" s="147">
        <f t="shared" si="0"/>
        <v>38000</v>
      </c>
      <c r="P69" s="11"/>
      <c r="Q69" s="158"/>
    </row>
    <row r="70" spans="1:17" ht="15.75" thickBot="1">
      <c r="A70" s="118">
        <v>63</v>
      </c>
      <c r="B70" s="106" t="s">
        <v>951</v>
      </c>
      <c r="C70" s="118"/>
      <c r="D70" s="121"/>
      <c r="E70" s="105">
        <v>59500</v>
      </c>
      <c r="F70" s="164" t="s">
        <v>940</v>
      </c>
      <c r="G70" s="118"/>
      <c r="H70" s="118"/>
      <c r="I70" s="118"/>
      <c r="J70" s="104"/>
      <c r="K70" s="11"/>
      <c r="L70" s="11"/>
      <c r="M70" s="11"/>
      <c r="N70" s="11"/>
      <c r="O70" s="147">
        <f t="shared" si="0"/>
        <v>59500</v>
      </c>
      <c r="P70" s="11"/>
      <c r="Q70" s="158"/>
    </row>
    <row r="71" spans="1:17" ht="15.75" thickBot="1">
      <c r="A71" s="118">
        <v>64</v>
      </c>
      <c r="B71" s="165" t="s">
        <v>897</v>
      </c>
      <c r="C71" s="118"/>
      <c r="D71" s="121"/>
      <c r="E71" s="105">
        <v>60000</v>
      </c>
      <c r="F71" s="164" t="s">
        <v>940</v>
      </c>
      <c r="G71" s="118"/>
      <c r="H71" s="118"/>
      <c r="I71" s="118"/>
      <c r="J71" s="104"/>
      <c r="K71" s="11"/>
      <c r="L71" s="11"/>
      <c r="M71" s="11"/>
      <c r="N71" s="11"/>
      <c r="O71" s="147">
        <f t="shared" si="0"/>
        <v>60000</v>
      </c>
      <c r="P71" s="11"/>
      <c r="Q71" s="158"/>
    </row>
    <row r="72" spans="1:17" ht="15.75" thickBot="1">
      <c r="A72" s="118">
        <v>65</v>
      </c>
      <c r="B72" s="106" t="s">
        <v>952</v>
      </c>
      <c r="C72" s="118"/>
      <c r="D72" s="121"/>
      <c r="E72" s="105">
        <v>60000</v>
      </c>
      <c r="F72" s="164" t="s">
        <v>940</v>
      </c>
      <c r="G72" s="118"/>
      <c r="H72" s="118"/>
      <c r="I72" s="118"/>
      <c r="J72" s="104"/>
      <c r="K72" s="11"/>
      <c r="L72" s="11"/>
      <c r="M72" s="11"/>
      <c r="N72" s="11"/>
      <c r="O72" s="147">
        <f t="shared" si="0"/>
        <v>60000</v>
      </c>
      <c r="P72" s="11"/>
      <c r="Q72" s="158"/>
    </row>
    <row r="73" spans="1:17" ht="30.75" thickBot="1">
      <c r="A73" s="118">
        <v>66</v>
      </c>
      <c r="B73" s="106" t="s">
        <v>953</v>
      </c>
      <c r="C73" s="118" t="s">
        <v>954</v>
      </c>
      <c r="D73" s="121"/>
      <c r="E73" s="105">
        <v>60000</v>
      </c>
      <c r="F73" s="164" t="s">
        <v>940</v>
      </c>
      <c r="G73" s="118"/>
      <c r="H73" s="118"/>
      <c r="I73" s="118"/>
      <c r="J73" s="104"/>
      <c r="K73" s="11"/>
      <c r="L73" s="11"/>
      <c r="M73" s="11"/>
      <c r="N73" s="11"/>
      <c r="O73" s="147">
        <f t="shared" ref="O73:O136" si="1">E73+I73+M73</f>
        <v>60000</v>
      </c>
      <c r="P73" s="11"/>
      <c r="Q73" s="158"/>
    </row>
    <row r="74" spans="1:17" ht="30.75" thickBot="1">
      <c r="A74" s="118">
        <v>67</v>
      </c>
      <c r="B74" s="106" t="s">
        <v>946</v>
      </c>
      <c r="C74" s="118" t="s">
        <v>947</v>
      </c>
      <c r="D74" s="121"/>
      <c r="E74" s="105">
        <v>60000</v>
      </c>
      <c r="F74" s="164" t="s">
        <v>940</v>
      </c>
      <c r="G74" s="118"/>
      <c r="H74" s="118"/>
      <c r="I74" s="118"/>
      <c r="J74" s="104"/>
      <c r="K74" s="11"/>
      <c r="L74" s="11"/>
      <c r="M74" s="11"/>
      <c r="N74" s="11"/>
      <c r="O74" s="147">
        <f t="shared" si="1"/>
        <v>60000</v>
      </c>
      <c r="P74" s="11"/>
      <c r="Q74" s="158"/>
    </row>
    <row r="75" spans="1:17" ht="15.75" thickBot="1">
      <c r="A75" s="118">
        <v>68</v>
      </c>
      <c r="B75" s="106" t="s">
        <v>955</v>
      </c>
      <c r="C75" s="118"/>
      <c r="D75" s="121"/>
      <c r="E75" s="105">
        <v>60000</v>
      </c>
      <c r="F75" s="164" t="s">
        <v>940</v>
      </c>
      <c r="G75" s="118"/>
      <c r="H75" s="118"/>
      <c r="I75" s="118"/>
      <c r="J75" s="104"/>
      <c r="K75" s="11"/>
      <c r="L75" s="11"/>
      <c r="M75" s="11"/>
      <c r="N75" s="11"/>
      <c r="O75" s="147">
        <f t="shared" si="1"/>
        <v>60000</v>
      </c>
      <c r="P75" s="11"/>
      <c r="Q75" s="158"/>
    </row>
    <row r="76" spans="1:17" ht="15.75" thickBot="1">
      <c r="A76" s="118">
        <v>69</v>
      </c>
      <c r="B76" s="106" t="s">
        <v>956</v>
      </c>
      <c r="C76" s="118"/>
      <c r="D76" s="121"/>
      <c r="E76" s="105">
        <v>60000</v>
      </c>
      <c r="F76" s="164" t="s">
        <v>940</v>
      </c>
      <c r="G76" s="118"/>
      <c r="H76" s="118"/>
      <c r="I76" s="118"/>
      <c r="J76" s="104"/>
      <c r="K76" s="11"/>
      <c r="L76" s="11"/>
      <c r="M76" s="11"/>
      <c r="N76" s="11"/>
      <c r="O76" s="147">
        <f t="shared" si="1"/>
        <v>60000</v>
      </c>
      <c r="P76" s="11"/>
      <c r="Q76" s="158"/>
    </row>
    <row r="77" spans="1:17" ht="30.75" thickBot="1">
      <c r="A77" s="118">
        <v>70</v>
      </c>
      <c r="B77" s="106" t="s">
        <v>957</v>
      </c>
      <c r="C77" s="118" t="s">
        <v>958</v>
      </c>
      <c r="D77" s="121"/>
      <c r="E77" s="105">
        <v>60000</v>
      </c>
      <c r="F77" s="164" t="s">
        <v>940</v>
      </c>
      <c r="G77" s="118"/>
      <c r="H77" s="118"/>
      <c r="I77" s="118"/>
      <c r="J77" s="104"/>
      <c r="K77" s="11"/>
      <c r="L77" s="11"/>
      <c r="M77" s="11"/>
      <c r="N77" s="11"/>
      <c r="O77" s="147">
        <f t="shared" si="1"/>
        <v>60000</v>
      </c>
      <c r="P77" s="11"/>
      <c r="Q77" s="158"/>
    </row>
    <row r="78" spans="1:17" ht="30.75" thickBot="1">
      <c r="A78" s="118">
        <v>71</v>
      </c>
      <c r="B78" s="106" t="s">
        <v>959</v>
      </c>
      <c r="C78" s="118" t="s">
        <v>960</v>
      </c>
      <c r="D78" s="121"/>
      <c r="E78" s="105">
        <v>60000</v>
      </c>
      <c r="F78" s="164" t="s">
        <v>940</v>
      </c>
      <c r="G78" s="118"/>
      <c r="H78" s="118"/>
      <c r="I78" s="118"/>
      <c r="J78" s="104"/>
      <c r="K78" s="11"/>
      <c r="L78" s="11"/>
      <c r="M78" s="11"/>
      <c r="N78" s="11"/>
      <c r="O78" s="147">
        <f t="shared" si="1"/>
        <v>60000</v>
      </c>
      <c r="P78" s="11"/>
      <c r="Q78" s="158"/>
    </row>
    <row r="79" spans="1:17" ht="15.75" thickBot="1">
      <c r="A79" s="118">
        <v>72</v>
      </c>
      <c r="B79" s="106" t="s">
        <v>936</v>
      </c>
      <c r="C79" s="118"/>
      <c r="D79" s="121"/>
      <c r="E79" s="105">
        <v>80000</v>
      </c>
      <c r="F79" s="164" t="s">
        <v>940</v>
      </c>
      <c r="G79" s="118"/>
      <c r="H79" s="118"/>
      <c r="I79" s="118"/>
      <c r="J79" s="104"/>
      <c r="K79" s="11"/>
      <c r="L79" s="11"/>
      <c r="M79" s="11"/>
      <c r="N79" s="11"/>
      <c r="O79" s="147">
        <f t="shared" si="1"/>
        <v>80000</v>
      </c>
      <c r="P79" s="11"/>
      <c r="Q79" s="158"/>
    </row>
    <row r="80" spans="1:17" ht="15.75" thickBot="1">
      <c r="A80" s="118">
        <v>73</v>
      </c>
      <c r="B80" s="106" t="s">
        <v>961</v>
      </c>
      <c r="C80" s="118"/>
      <c r="D80" s="121"/>
      <c r="E80" s="105">
        <v>90000</v>
      </c>
      <c r="F80" s="164" t="s">
        <v>940</v>
      </c>
      <c r="G80" s="118"/>
      <c r="H80" s="118"/>
      <c r="I80" s="118"/>
      <c r="J80" s="104"/>
      <c r="K80" s="11"/>
      <c r="L80" s="11"/>
      <c r="M80" s="11"/>
      <c r="N80" s="11"/>
      <c r="O80" s="147">
        <f t="shared" si="1"/>
        <v>90000</v>
      </c>
      <c r="P80" s="11"/>
      <c r="Q80" s="158"/>
    </row>
    <row r="81" spans="1:17" ht="15.75" thickBot="1">
      <c r="A81" s="118">
        <v>74</v>
      </c>
      <c r="B81" s="106" t="s">
        <v>962</v>
      </c>
      <c r="C81" s="118"/>
      <c r="D81" s="121"/>
      <c r="E81" s="105">
        <v>120000</v>
      </c>
      <c r="F81" s="164" t="s">
        <v>940</v>
      </c>
      <c r="G81" s="118"/>
      <c r="H81" s="118"/>
      <c r="I81" s="118"/>
      <c r="J81" s="104"/>
      <c r="K81" s="11"/>
      <c r="L81" s="11"/>
      <c r="M81" s="11"/>
      <c r="N81" s="11"/>
      <c r="O81" s="147">
        <f t="shared" si="1"/>
        <v>120000</v>
      </c>
      <c r="P81" s="11"/>
      <c r="Q81" s="158"/>
    </row>
    <row r="82" spans="1:17" ht="30.75" thickBot="1">
      <c r="A82" s="118">
        <v>75</v>
      </c>
      <c r="B82" s="106" t="s">
        <v>963</v>
      </c>
      <c r="C82" s="118" t="s">
        <v>964</v>
      </c>
      <c r="D82" s="121"/>
      <c r="E82" s="105">
        <v>176000</v>
      </c>
      <c r="F82" s="164" t="s">
        <v>940</v>
      </c>
      <c r="G82" s="118"/>
      <c r="H82" s="118"/>
      <c r="I82" s="118"/>
      <c r="J82" s="104"/>
      <c r="K82" s="11"/>
      <c r="L82" s="11"/>
      <c r="M82" s="11"/>
      <c r="N82" s="11"/>
      <c r="O82" s="147">
        <f t="shared" si="1"/>
        <v>176000</v>
      </c>
      <c r="P82" s="11"/>
      <c r="Q82" s="158"/>
    </row>
    <row r="83" spans="1:17" ht="15.75" thickBot="1">
      <c r="A83" s="118">
        <v>76</v>
      </c>
      <c r="B83" s="106" t="s">
        <v>965</v>
      </c>
      <c r="C83" s="118"/>
      <c r="D83" s="121"/>
      <c r="E83" s="105">
        <v>180000</v>
      </c>
      <c r="F83" s="164" t="s">
        <v>940</v>
      </c>
      <c r="G83" s="118"/>
      <c r="H83" s="118"/>
      <c r="I83" s="118"/>
      <c r="J83" s="104"/>
      <c r="K83" s="11"/>
      <c r="L83" s="11"/>
      <c r="M83" s="11"/>
      <c r="N83" s="11"/>
      <c r="O83" s="147">
        <f t="shared" si="1"/>
        <v>180000</v>
      </c>
      <c r="P83" s="11"/>
      <c r="Q83" s="158"/>
    </row>
    <row r="84" spans="1:17" ht="15.75" thickBot="1">
      <c r="A84" s="118">
        <v>77</v>
      </c>
      <c r="B84" s="126" t="s">
        <v>966</v>
      </c>
      <c r="C84" s="118"/>
      <c r="D84" s="121"/>
      <c r="E84" s="105">
        <v>20000</v>
      </c>
      <c r="F84" s="164" t="s">
        <v>967</v>
      </c>
      <c r="G84" s="118"/>
      <c r="H84" s="118"/>
      <c r="I84" s="118"/>
      <c r="J84" s="104"/>
      <c r="K84" s="11"/>
      <c r="L84" s="11"/>
      <c r="M84" s="11"/>
      <c r="N84" s="11"/>
      <c r="O84" s="147">
        <f t="shared" si="1"/>
        <v>20000</v>
      </c>
      <c r="P84" s="11"/>
      <c r="Q84" s="158"/>
    </row>
    <row r="85" spans="1:17" ht="15.75" thickBot="1">
      <c r="A85" s="118">
        <v>78</v>
      </c>
      <c r="B85" s="126" t="s">
        <v>968</v>
      </c>
      <c r="C85" s="118"/>
      <c r="D85" s="121"/>
      <c r="E85" s="105">
        <v>20000</v>
      </c>
      <c r="F85" s="164" t="s">
        <v>967</v>
      </c>
      <c r="G85" s="118"/>
      <c r="H85" s="118"/>
      <c r="I85" s="118"/>
      <c r="J85" s="104"/>
      <c r="K85" s="11"/>
      <c r="L85" s="11"/>
      <c r="M85" s="11"/>
      <c r="N85" s="11"/>
      <c r="O85" s="147">
        <f t="shared" si="1"/>
        <v>20000</v>
      </c>
      <c r="P85" s="11"/>
      <c r="Q85" s="158"/>
    </row>
    <row r="86" spans="1:17" ht="30.75" thickBot="1">
      <c r="A86" s="118">
        <v>79</v>
      </c>
      <c r="B86" s="126" t="s">
        <v>969</v>
      </c>
      <c r="C86" s="118" t="s">
        <v>970</v>
      </c>
      <c r="D86" s="121"/>
      <c r="E86" s="105">
        <v>30000</v>
      </c>
      <c r="F86" s="164" t="s">
        <v>967</v>
      </c>
      <c r="G86" s="118"/>
      <c r="H86" s="118"/>
      <c r="I86" s="118"/>
      <c r="J86" s="104"/>
      <c r="K86" s="11"/>
      <c r="L86" s="11"/>
      <c r="M86" s="11"/>
      <c r="N86" s="11"/>
      <c r="O86" s="147">
        <f t="shared" si="1"/>
        <v>30000</v>
      </c>
      <c r="P86" s="11"/>
      <c r="Q86" s="158"/>
    </row>
    <row r="87" spans="1:17" ht="15.75" thickBot="1">
      <c r="A87" s="118">
        <v>80</v>
      </c>
      <c r="B87" s="126" t="s">
        <v>971</v>
      </c>
      <c r="C87" s="118"/>
      <c r="D87" s="121"/>
      <c r="E87" s="105">
        <v>30000</v>
      </c>
      <c r="F87" s="164" t="s">
        <v>967</v>
      </c>
      <c r="G87" s="118"/>
      <c r="H87" s="118"/>
      <c r="I87" s="118"/>
      <c r="J87" s="104"/>
      <c r="K87" s="11"/>
      <c r="L87" s="11"/>
      <c r="M87" s="11"/>
      <c r="N87" s="11"/>
      <c r="O87" s="147">
        <f t="shared" si="1"/>
        <v>30000</v>
      </c>
      <c r="P87" s="11"/>
      <c r="Q87" s="158"/>
    </row>
    <row r="88" spans="1:17" ht="15.75" thickBot="1">
      <c r="A88" s="118">
        <v>81</v>
      </c>
      <c r="B88" s="126" t="s">
        <v>972</v>
      </c>
      <c r="C88" s="118"/>
      <c r="D88" s="121"/>
      <c r="E88" s="105">
        <v>30000</v>
      </c>
      <c r="F88" s="164" t="s">
        <v>967</v>
      </c>
      <c r="G88" s="118"/>
      <c r="H88" s="118"/>
      <c r="I88" s="118"/>
      <c r="J88" s="104"/>
      <c r="K88" s="11"/>
      <c r="L88" s="11"/>
      <c r="M88" s="11"/>
      <c r="N88" s="11"/>
      <c r="O88" s="147">
        <f t="shared" si="1"/>
        <v>30000</v>
      </c>
      <c r="P88" s="11"/>
      <c r="Q88" s="158"/>
    </row>
    <row r="89" spans="1:17" ht="15.75" thickBot="1">
      <c r="A89" s="118">
        <v>82</v>
      </c>
      <c r="B89" s="126" t="s">
        <v>973</v>
      </c>
      <c r="C89" s="118"/>
      <c r="D89" s="121"/>
      <c r="E89" s="105">
        <v>30000</v>
      </c>
      <c r="F89" s="164" t="s">
        <v>967</v>
      </c>
      <c r="G89" s="118"/>
      <c r="H89" s="118"/>
      <c r="I89" s="118"/>
      <c r="J89" s="104"/>
      <c r="K89" s="11"/>
      <c r="L89" s="11"/>
      <c r="M89" s="11"/>
      <c r="N89" s="11"/>
      <c r="O89" s="147">
        <f t="shared" si="1"/>
        <v>30000</v>
      </c>
      <c r="P89" s="11"/>
      <c r="Q89" s="158"/>
    </row>
    <row r="90" spans="1:17" ht="15.75" thickBot="1">
      <c r="A90" s="118">
        <v>83</v>
      </c>
      <c r="B90" s="126" t="s">
        <v>974</v>
      </c>
      <c r="C90" s="118"/>
      <c r="D90" s="121"/>
      <c r="E90" s="105">
        <v>30000</v>
      </c>
      <c r="F90" s="164" t="s">
        <v>967</v>
      </c>
      <c r="G90" s="118"/>
      <c r="H90" s="118"/>
      <c r="I90" s="118"/>
      <c r="J90" s="104"/>
      <c r="K90" s="11"/>
      <c r="L90" s="11"/>
      <c r="M90" s="11"/>
      <c r="N90" s="11"/>
      <c r="O90" s="147">
        <f t="shared" si="1"/>
        <v>30000</v>
      </c>
      <c r="P90" s="11"/>
      <c r="Q90" s="158"/>
    </row>
    <row r="91" spans="1:17" ht="15.75" thickBot="1">
      <c r="A91" s="118">
        <v>84</v>
      </c>
      <c r="B91" s="126" t="s">
        <v>975</v>
      </c>
      <c r="C91" s="118"/>
      <c r="D91" s="121"/>
      <c r="E91" s="105">
        <v>30000</v>
      </c>
      <c r="F91" s="164" t="s">
        <v>967</v>
      </c>
      <c r="G91" s="118"/>
      <c r="H91" s="118"/>
      <c r="I91" s="118"/>
      <c r="J91" s="104"/>
      <c r="K91" s="11"/>
      <c r="L91" s="11"/>
      <c r="M91" s="11"/>
      <c r="N91" s="11"/>
      <c r="O91" s="147">
        <f t="shared" si="1"/>
        <v>30000</v>
      </c>
      <c r="P91" s="11"/>
      <c r="Q91" s="158"/>
    </row>
    <row r="92" spans="1:17" ht="15.75" thickBot="1">
      <c r="A92" s="118">
        <v>85</v>
      </c>
      <c r="B92" s="126" t="s">
        <v>976</v>
      </c>
      <c r="C92" s="118"/>
      <c r="D92" s="121"/>
      <c r="E92" s="105">
        <v>30000</v>
      </c>
      <c r="F92" s="164" t="s">
        <v>967</v>
      </c>
      <c r="G92" s="118"/>
      <c r="H92" s="118"/>
      <c r="I92" s="118"/>
      <c r="J92" s="104"/>
      <c r="K92" s="11"/>
      <c r="L92" s="11"/>
      <c r="M92" s="11"/>
      <c r="N92" s="11"/>
      <c r="O92" s="147">
        <f t="shared" si="1"/>
        <v>30000</v>
      </c>
      <c r="P92" s="11"/>
      <c r="Q92" s="158"/>
    </row>
    <row r="93" spans="1:17" ht="15.75" thickBot="1">
      <c r="A93" s="118">
        <v>86</v>
      </c>
      <c r="B93" s="126" t="s">
        <v>977</v>
      </c>
      <c r="C93" s="118"/>
      <c r="D93" s="121"/>
      <c r="E93" s="105">
        <v>36000</v>
      </c>
      <c r="F93" s="164" t="s">
        <v>967</v>
      </c>
      <c r="G93" s="118"/>
      <c r="H93" s="118"/>
      <c r="I93" s="118"/>
      <c r="J93" s="104"/>
      <c r="K93" s="11"/>
      <c r="L93" s="11"/>
      <c r="M93" s="11"/>
      <c r="N93" s="11"/>
      <c r="O93" s="147">
        <f t="shared" si="1"/>
        <v>36000</v>
      </c>
      <c r="P93" s="11"/>
      <c r="Q93" s="158"/>
    </row>
    <row r="94" spans="1:17" ht="15.75" thickBot="1">
      <c r="A94" s="118">
        <v>87</v>
      </c>
      <c r="B94" s="126" t="s">
        <v>978</v>
      </c>
      <c r="C94" s="118" t="s">
        <v>979</v>
      </c>
      <c r="D94" s="121"/>
      <c r="E94" s="105">
        <v>59900</v>
      </c>
      <c r="F94" s="164" t="s">
        <v>967</v>
      </c>
      <c r="G94" s="118"/>
      <c r="H94" s="118"/>
      <c r="I94" s="118"/>
      <c r="J94" s="104"/>
      <c r="K94" s="11"/>
      <c r="L94" s="11"/>
      <c r="M94" s="11"/>
      <c r="N94" s="11"/>
      <c r="O94" s="147">
        <f t="shared" si="1"/>
        <v>59900</v>
      </c>
      <c r="P94" s="11"/>
      <c r="Q94" s="158"/>
    </row>
    <row r="95" spans="1:17" ht="15.75" thickBot="1">
      <c r="A95" s="118">
        <v>88</v>
      </c>
      <c r="B95" s="106" t="s">
        <v>980</v>
      </c>
      <c r="C95" s="118" t="s">
        <v>981</v>
      </c>
      <c r="D95" s="121"/>
      <c r="E95" s="105">
        <v>59900</v>
      </c>
      <c r="F95" s="164" t="s">
        <v>967</v>
      </c>
      <c r="G95" s="118"/>
      <c r="H95" s="118"/>
      <c r="I95" s="118"/>
      <c r="J95" s="104"/>
      <c r="K95" s="11"/>
      <c r="L95" s="11"/>
      <c r="M95" s="11"/>
      <c r="N95" s="11"/>
      <c r="O95" s="147">
        <f t="shared" si="1"/>
        <v>59900</v>
      </c>
      <c r="P95" s="11"/>
      <c r="Q95" s="158"/>
    </row>
    <row r="96" spans="1:17" ht="15.75" thickBot="1">
      <c r="A96" s="118">
        <v>89</v>
      </c>
      <c r="B96" s="126" t="s">
        <v>982</v>
      </c>
      <c r="C96" s="118"/>
      <c r="D96" s="121"/>
      <c r="E96" s="105">
        <v>59999</v>
      </c>
      <c r="F96" s="164" t="s">
        <v>967</v>
      </c>
      <c r="G96" s="118"/>
      <c r="H96" s="118"/>
      <c r="I96" s="118"/>
      <c r="J96" s="104"/>
      <c r="K96" s="11"/>
      <c r="L96" s="11"/>
      <c r="M96" s="11"/>
      <c r="N96" s="11"/>
      <c r="O96" s="147">
        <f t="shared" si="1"/>
        <v>59999</v>
      </c>
      <c r="P96" s="11"/>
      <c r="Q96" s="158"/>
    </row>
    <row r="97" spans="1:17" ht="15.75" thickBot="1">
      <c r="A97" s="118">
        <v>90</v>
      </c>
      <c r="B97" s="126" t="s">
        <v>983</v>
      </c>
      <c r="C97" s="118"/>
      <c r="D97" s="121"/>
      <c r="E97" s="105">
        <v>60000</v>
      </c>
      <c r="F97" s="164" t="s">
        <v>967</v>
      </c>
      <c r="G97" s="118"/>
      <c r="H97" s="118"/>
      <c r="I97" s="118"/>
      <c r="J97" s="104"/>
      <c r="K97" s="11"/>
      <c r="L97" s="11"/>
      <c r="M97" s="11"/>
      <c r="N97" s="11"/>
      <c r="O97" s="147">
        <f t="shared" si="1"/>
        <v>60000</v>
      </c>
      <c r="P97" s="11"/>
      <c r="Q97" s="158"/>
    </row>
    <row r="98" spans="1:17" ht="15.75" thickBot="1">
      <c r="A98" s="118">
        <v>91</v>
      </c>
      <c r="B98" s="126" t="s">
        <v>984</v>
      </c>
      <c r="C98" s="118" t="s">
        <v>854</v>
      </c>
      <c r="D98" s="121"/>
      <c r="E98" s="105">
        <v>60000</v>
      </c>
      <c r="F98" s="164" t="s">
        <v>967</v>
      </c>
      <c r="G98" s="118"/>
      <c r="H98" s="118"/>
      <c r="I98" s="118"/>
      <c r="J98" s="104"/>
      <c r="K98" s="11"/>
      <c r="L98" s="11"/>
      <c r="M98" s="11"/>
      <c r="N98" s="11"/>
      <c r="O98" s="147">
        <f t="shared" si="1"/>
        <v>60000</v>
      </c>
      <c r="P98" s="11"/>
      <c r="Q98" s="158"/>
    </row>
    <row r="99" spans="1:17" ht="15.75" thickBot="1">
      <c r="A99" s="118">
        <v>92</v>
      </c>
      <c r="B99" s="126" t="s">
        <v>985</v>
      </c>
      <c r="C99" s="118"/>
      <c r="D99" s="121"/>
      <c r="E99" s="105">
        <v>60000</v>
      </c>
      <c r="F99" s="164" t="s">
        <v>967</v>
      </c>
      <c r="G99" s="118"/>
      <c r="H99" s="118"/>
      <c r="I99" s="118"/>
      <c r="J99" s="104"/>
      <c r="K99" s="11"/>
      <c r="L99" s="11"/>
      <c r="M99" s="11"/>
      <c r="N99" s="11"/>
      <c r="O99" s="147">
        <f t="shared" si="1"/>
        <v>60000</v>
      </c>
      <c r="P99" s="11"/>
      <c r="Q99" s="158"/>
    </row>
    <row r="100" spans="1:17" ht="15.75" thickBot="1">
      <c r="A100" s="118">
        <v>93</v>
      </c>
      <c r="B100" s="126" t="s">
        <v>986</v>
      </c>
      <c r="C100" s="118"/>
      <c r="D100" s="121"/>
      <c r="E100" s="105">
        <v>60000</v>
      </c>
      <c r="F100" s="164" t="s">
        <v>967</v>
      </c>
      <c r="G100" s="118"/>
      <c r="H100" s="118"/>
      <c r="I100" s="118"/>
      <c r="J100" s="104"/>
      <c r="K100" s="11"/>
      <c r="L100" s="11"/>
      <c r="M100" s="11"/>
      <c r="N100" s="11"/>
      <c r="O100" s="147">
        <f t="shared" si="1"/>
        <v>60000</v>
      </c>
      <c r="P100" s="11"/>
      <c r="Q100" s="158"/>
    </row>
    <row r="101" spans="1:17" ht="15.75" thickBot="1">
      <c r="A101" s="118">
        <v>94</v>
      </c>
      <c r="B101" s="126" t="s">
        <v>987</v>
      </c>
      <c r="C101" s="118"/>
      <c r="D101" s="121"/>
      <c r="E101" s="105">
        <v>60000</v>
      </c>
      <c r="F101" s="164" t="s">
        <v>967</v>
      </c>
      <c r="G101" s="118"/>
      <c r="H101" s="118"/>
      <c r="I101" s="118"/>
      <c r="J101" s="104"/>
      <c r="K101" s="11"/>
      <c r="L101" s="11"/>
      <c r="M101" s="11"/>
      <c r="N101" s="11"/>
      <c r="O101" s="147">
        <f t="shared" si="1"/>
        <v>60000</v>
      </c>
      <c r="P101" s="11"/>
      <c r="Q101" s="158"/>
    </row>
    <row r="102" spans="1:17" ht="15.75" thickBot="1">
      <c r="A102" s="118">
        <v>95</v>
      </c>
      <c r="B102" s="166" t="s">
        <v>988</v>
      </c>
      <c r="C102" s="167"/>
      <c r="D102" s="168"/>
      <c r="E102" s="169">
        <v>180000</v>
      </c>
      <c r="F102" s="170" t="s">
        <v>967</v>
      </c>
      <c r="G102" s="118"/>
      <c r="H102" s="118"/>
      <c r="I102" s="118"/>
      <c r="J102" s="104"/>
      <c r="K102" s="11"/>
      <c r="L102" s="11"/>
      <c r="M102" s="11"/>
      <c r="N102" s="11"/>
      <c r="O102" s="147">
        <f t="shared" si="1"/>
        <v>180000</v>
      </c>
      <c r="P102" s="11"/>
      <c r="Q102" s="158"/>
    </row>
    <row r="103" spans="1:17" ht="15.75" thickBot="1">
      <c r="A103" s="118">
        <v>96</v>
      </c>
      <c r="B103" s="165" t="s">
        <v>989</v>
      </c>
      <c r="C103" s="171"/>
      <c r="D103" s="172"/>
      <c r="E103" s="105">
        <v>20000</v>
      </c>
      <c r="F103" s="164" t="s">
        <v>990</v>
      </c>
      <c r="G103" s="118"/>
      <c r="H103" s="118"/>
      <c r="I103" s="118"/>
      <c r="J103" s="104"/>
      <c r="K103" s="11"/>
      <c r="L103" s="11"/>
      <c r="M103" s="11"/>
      <c r="N103" s="11"/>
      <c r="O103" s="147">
        <f t="shared" si="1"/>
        <v>20000</v>
      </c>
      <c r="P103" s="11"/>
      <c r="Q103" s="158"/>
    </row>
    <row r="104" spans="1:17" ht="15.75" thickBot="1">
      <c r="A104" s="118">
        <v>97</v>
      </c>
      <c r="B104" s="165" t="s">
        <v>991</v>
      </c>
      <c r="C104" s="173"/>
      <c r="D104" s="174"/>
      <c r="E104" s="105">
        <v>30000</v>
      </c>
      <c r="F104" s="164" t="s">
        <v>990</v>
      </c>
      <c r="G104" s="118"/>
      <c r="H104" s="118"/>
      <c r="I104" s="118"/>
      <c r="J104" s="104"/>
      <c r="K104" s="11"/>
      <c r="L104" s="11"/>
      <c r="M104" s="11"/>
      <c r="N104" s="11"/>
      <c r="O104" s="147">
        <f t="shared" si="1"/>
        <v>30000</v>
      </c>
      <c r="P104" s="11"/>
      <c r="Q104" s="158"/>
    </row>
    <row r="105" spans="1:17" ht="15.75" thickBot="1">
      <c r="A105" s="118">
        <v>98</v>
      </c>
      <c r="B105" s="165" t="s">
        <v>992</v>
      </c>
      <c r="C105" s="173"/>
      <c r="D105" s="174"/>
      <c r="E105" s="105">
        <v>30000</v>
      </c>
      <c r="F105" s="164" t="s">
        <v>990</v>
      </c>
      <c r="G105" s="118"/>
      <c r="H105" s="118"/>
      <c r="I105" s="118"/>
      <c r="J105" s="104"/>
      <c r="K105" s="11"/>
      <c r="L105" s="11"/>
      <c r="M105" s="11"/>
      <c r="N105" s="11"/>
      <c r="O105" s="147">
        <f t="shared" si="1"/>
        <v>30000</v>
      </c>
      <c r="P105" s="11"/>
      <c r="Q105" s="158"/>
    </row>
    <row r="106" spans="1:17" ht="15.75" thickBot="1">
      <c r="A106" s="118">
        <v>99</v>
      </c>
      <c r="B106" s="165" t="s">
        <v>993</v>
      </c>
      <c r="C106" s="173"/>
      <c r="D106" s="174"/>
      <c r="E106" s="105">
        <v>30000</v>
      </c>
      <c r="F106" s="164" t="s">
        <v>990</v>
      </c>
      <c r="G106" s="118"/>
      <c r="H106" s="118"/>
      <c r="I106" s="118"/>
      <c r="J106" s="104"/>
      <c r="K106" s="11"/>
      <c r="L106" s="11"/>
      <c r="M106" s="11"/>
      <c r="N106" s="11"/>
      <c r="O106" s="147">
        <f t="shared" si="1"/>
        <v>30000</v>
      </c>
      <c r="P106" s="11"/>
      <c r="Q106" s="158"/>
    </row>
    <row r="107" spans="1:17" ht="15.75" thickBot="1">
      <c r="A107" s="118">
        <v>100</v>
      </c>
      <c r="B107" s="165" t="s">
        <v>994</v>
      </c>
      <c r="C107" s="173"/>
      <c r="D107" s="174"/>
      <c r="E107" s="105">
        <v>35000</v>
      </c>
      <c r="F107" s="164" t="s">
        <v>990</v>
      </c>
      <c r="G107" s="118"/>
      <c r="H107" s="118"/>
      <c r="I107" s="118"/>
      <c r="J107" s="104"/>
      <c r="K107" s="11"/>
      <c r="L107" s="11"/>
      <c r="M107" s="11"/>
      <c r="N107" s="11"/>
      <c r="O107" s="147">
        <f t="shared" si="1"/>
        <v>35000</v>
      </c>
      <c r="P107" s="11"/>
      <c r="Q107" s="158"/>
    </row>
    <row r="108" spans="1:17" ht="15.75" thickBot="1">
      <c r="A108" s="118">
        <v>101</v>
      </c>
      <c r="B108" s="165" t="s">
        <v>995</v>
      </c>
      <c r="C108" s="173"/>
      <c r="D108" s="174"/>
      <c r="E108" s="105">
        <v>35000</v>
      </c>
      <c r="F108" s="164" t="s">
        <v>990</v>
      </c>
      <c r="G108" s="118"/>
      <c r="H108" s="118"/>
      <c r="I108" s="118"/>
      <c r="J108" s="104"/>
      <c r="K108" s="11"/>
      <c r="L108" s="11"/>
      <c r="M108" s="11"/>
      <c r="N108" s="11"/>
      <c r="O108" s="147">
        <f t="shared" si="1"/>
        <v>35000</v>
      </c>
      <c r="P108" s="11"/>
      <c r="Q108" s="158"/>
    </row>
    <row r="109" spans="1:17" ht="15.75" thickBot="1">
      <c r="A109" s="118">
        <v>102</v>
      </c>
      <c r="B109" s="165" t="s">
        <v>996</v>
      </c>
      <c r="C109" s="173"/>
      <c r="D109" s="174"/>
      <c r="E109" s="105">
        <v>35000</v>
      </c>
      <c r="F109" s="164" t="s">
        <v>990</v>
      </c>
      <c r="G109" s="118"/>
      <c r="H109" s="118"/>
      <c r="I109" s="118"/>
      <c r="J109" s="104"/>
      <c r="K109" s="11"/>
      <c r="L109" s="11"/>
      <c r="M109" s="11"/>
      <c r="N109" s="11"/>
      <c r="O109" s="147">
        <f t="shared" si="1"/>
        <v>35000</v>
      </c>
      <c r="P109" s="11"/>
      <c r="Q109" s="158"/>
    </row>
    <row r="110" spans="1:17" ht="30.75" thickBot="1">
      <c r="A110" s="118">
        <v>103</v>
      </c>
      <c r="B110" s="165" t="s">
        <v>997</v>
      </c>
      <c r="C110" s="173" t="s">
        <v>998</v>
      </c>
      <c r="D110" s="174"/>
      <c r="E110" s="105">
        <v>40000</v>
      </c>
      <c r="F110" s="164" t="s">
        <v>990</v>
      </c>
      <c r="G110" s="118"/>
      <c r="H110" s="118"/>
      <c r="I110" s="118"/>
      <c r="J110" s="104"/>
      <c r="K110" s="11"/>
      <c r="L110" s="11"/>
      <c r="M110" s="11"/>
      <c r="N110" s="11"/>
      <c r="O110" s="147">
        <f t="shared" si="1"/>
        <v>40000</v>
      </c>
      <c r="P110" s="11"/>
      <c r="Q110" s="158"/>
    </row>
    <row r="111" spans="1:17" ht="15.75" thickBot="1">
      <c r="A111" s="118">
        <v>104</v>
      </c>
      <c r="B111" s="165" t="s">
        <v>999</v>
      </c>
      <c r="C111" s="173"/>
      <c r="D111" s="174"/>
      <c r="E111" s="105">
        <v>54000</v>
      </c>
      <c r="F111" s="164" t="s">
        <v>990</v>
      </c>
      <c r="G111" s="118"/>
      <c r="H111" s="118"/>
      <c r="I111" s="118"/>
      <c r="J111" s="104"/>
      <c r="K111" s="11"/>
      <c r="L111" s="11"/>
      <c r="M111" s="11"/>
      <c r="N111" s="11"/>
      <c r="O111" s="147">
        <f t="shared" si="1"/>
        <v>54000</v>
      </c>
      <c r="P111" s="11"/>
      <c r="Q111" s="158"/>
    </row>
    <row r="112" spans="1:17" ht="30.75" thickBot="1">
      <c r="A112" s="118">
        <v>105</v>
      </c>
      <c r="B112" s="165" t="s">
        <v>1000</v>
      </c>
      <c r="C112" s="173" t="s">
        <v>1001</v>
      </c>
      <c r="D112" s="174"/>
      <c r="E112" s="105">
        <v>59950</v>
      </c>
      <c r="F112" s="164" t="s">
        <v>990</v>
      </c>
      <c r="G112" s="118"/>
      <c r="H112" s="118"/>
      <c r="I112" s="118"/>
      <c r="J112" s="104"/>
      <c r="K112" s="11"/>
      <c r="L112" s="11"/>
      <c r="M112" s="11"/>
      <c r="N112" s="11"/>
      <c r="O112" s="147">
        <f t="shared" si="1"/>
        <v>59950</v>
      </c>
      <c r="P112" s="11"/>
      <c r="Q112" s="158"/>
    </row>
    <row r="113" spans="1:17" ht="15.75" thickBot="1">
      <c r="A113" s="118">
        <v>106</v>
      </c>
      <c r="B113" s="165" t="s">
        <v>1002</v>
      </c>
      <c r="C113" s="173"/>
      <c r="D113" s="174"/>
      <c r="E113" s="105">
        <v>67000</v>
      </c>
      <c r="F113" s="164" t="s">
        <v>990</v>
      </c>
      <c r="G113" s="118"/>
      <c r="H113" s="118"/>
      <c r="I113" s="118"/>
      <c r="J113" s="104"/>
      <c r="K113" s="11"/>
      <c r="L113" s="11"/>
      <c r="M113" s="11"/>
      <c r="N113" s="11"/>
      <c r="O113" s="147">
        <f t="shared" si="1"/>
        <v>67000</v>
      </c>
      <c r="P113" s="11"/>
      <c r="Q113" s="158"/>
    </row>
    <row r="114" spans="1:17" ht="15.75" thickBot="1">
      <c r="A114" s="118">
        <v>107</v>
      </c>
      <c r="B114" s="165" t="s">
        <v>1003</v>
      </c>
      <c r="C114" s="173"/>
      <c r="D114" s="174"/>
      <c r="E114" s="105">
        <v>100000</v>
      </c>
      <c r="F114" s="164" t="s">
        <v>990</v>
      </c>
      <c r="G114" s="118"/>
      <c r="H114" s="118"/>
      <c r="I114" s="118"/>
      <c r="J114" s="104"/>
      <c r="K114" s="11"/>
      <c r="L114" s="11"/>
      <c r="M114" s="11"/>
      <c r="N114" s="11"/>
      <c r="O114" s="147">
        <f t="shared" si="1"/>
        <v>100000</v>
      </c>
      <c r="P114" s="11"/>
      <c r="Q114" s="158"/>
    </row>
    <row r="115" spans="1:17" ht="15.75" thickBot="1">
      <c r="A115" s="118">
        <v>108</v>
      </c>
      <c r="B115" s="165" t="s">
        <v>1004</v>
      </c>
      <c r="C115" s="173"/>
      <c r="D115" s="174"/>
      <c r="E115" s="105">
        <v>130000</v>
      </c>
      <c r="F115" s="164" t="s">
        <v>990</v>
      </c>
      <c r="G115" s="118"/>
      <c r="H115" s="118"/>
      <c r="I115" s="118"/>
      <c r="J115" s="104"/>
      <c r="K115" s="11"/>
      <c r="L115" s="11"/>
      <c r="M115" s="11"/>
      <c r="N115" s="11"/>
      <c r="O115" s="147">
        <f t="shared" si="1"/>
        <v>130000</v>
      </c>
      <c r="P115" s="11"/>
      <c r="Q115" s="158"/>
    </row>
    <row r="116" spans="1:17" ht="15.75" thickBot="1">
      <c r="A116" s="118">
        <v>109</v>
      </c>
      <c r="B116" s="165" t="s">
        <v>1005</v>
      </c>
      <c r="C116" s="173"/>
      <c r="D116" s="174"/>
      <c r="E116" s="105">
        <v>140000</v>
      </c>
      <c r="F116" s="164" t="s">
        <v>990</v>
      </c>
      <c r="G116" s="118"/>
      <c r="H116" s="118"/>
      <c r="I116" s="118"/>
      <c r="J116" s="104"/>
      <c r="K116" s="11"/>
      <c r="L116" s="11"/>
      <c r="M116" s="11"/>
      <c r="N116" s="11"/>
      <c r="O116" s="147">
        <f t="shared" si="1"/>
        <v>140000</v>
      </c>
      <c r="P116" s="11"/>
      <c r="Q116" s="158"/>
    </row>
    <row r="117" spans="1:17" ht="15.75" thickBot="1">
      <c r="A117" s="118">
        <v>110</v>
      </c>
      <c r="B117" s="165" t="s">
        <v>1006</v>
      </c>
      <c r="C117" s="173"/>
      <c r="D117" s="174"/>
      <c r="E117" s="105">
        <v>150000</v>
      </c>
      <c r="F117" s="164" t="s">
        <v>990</v>
      </c>
      <c r="G117" s="118"/>
      <c r="H117" s="118"/>
      <c r="I117" s="118"/>
      <c r="J117" s="104"/>
      <c r="K117" s="11"/>
      <c r="L117" s="11"/>
      <c r="M117" s="11"/>
      <c r="N117" s="11"/>
      <c r="O117" s="147">
        <f t="shared" si="1"/>
        <v>150000</v>
      </c>
      <c r="P117" s="11"/>
      <c r="Q117" s="158"/>
    </row>
    <row r="118" spans="1:17" ht="15.75" thickBot="1">
      <c r="A118" s="118">
        <v>111</v>
      </c>
      <c r="B118" s="165" t="s">
        <v>1007</v>
      </c>
      <c r="C118" s="175"/>
      <c r="D118" s="176"/>
      <c r="E118" s="105">
        <v>160000</v>
      </c>
      <c r="F118" s="164" t="s">
        <v>990</v>
      </c>
      <c r="G118" s="118"/>
      <c r="H118" s="118"/>
      <c r="I118" s="118"/>
      <c r="J118" s="104"/>
      <c r="K118" s="11"/>
      <c r="L118" s="11"/>
      <c r="M118" s="11"/>
      <c r="N118" s="11"/>
      <c r="O118" s="147">
        <f t="shared" si="1"/>
        <v>160000</v>
      </c>
      <c r="P118" s="11"/>
      <c r="Q118" s="158"/>
    </row>
    <row r="119" spans="1:17" ht="15.75" thickBot="1">
      <c r="A119" s="118">
        <v>112</v>
      </c>
      <c r="B119" s="165" t="s">
        <v>1045</v>
      </c>
      <c r="C119" s="118"/>
      <c r="D119" s="121"/>
      <c r="E119" s="105">
        <v>10000</v>
      </c>
      <c r="F119" s="164" t="s">
        <v>1136</v>
      </c>
      <c r="G119" s="118"/>
      <c r="H119" s="118"/>
      <c r="I119" s="118"/>
      <c r="J119" s="104"/>
      <c r="K119" s="11"/>
      <c r="L119" s="11"/>
      <c r="M119" s="11"/>
      <c r="N119" s="11"/>
      <c r="O119" s="147">
        <f t="shared" si="1"/>
        <v>10000</v>
      </c>
      <c r="P119" s="11"/>
      <c r="Q119" s="158"/>
    </row>
    <row r="120" spans="1:17" ht="15.75" thickBot="1">
      <c r="A120" s="118">
        <v>113</v>
      </c>
      <c r="B120" s="165" t="s">
        <v>1046</v>
      </c>
      <c r="C120" s="118"/>
      <c r="D120" s="121"/>
      <c r="E120" s="105">
        <v>10000</v>
      </c>
      <c r="F120" s="164" t="s">
        <v>1136</v>
      </c>
      <c r="G120" s="118"/>
      <c r="H120" s="118"/>
      <c r="I120" s="118"/>
      <c r="J120" s="104"/>
      <c r="K120" s="11"/>
      <c r="L120" s="11"/>
      <c r="M120" s="11"/>
      <c r="N120" s="11"/>
      <c r="O120" s="147">
        <f t="shared" si="1"/>
        <v>10000</v>
      </c>
      <c r="P120" s="11"/>
      <c r="Q120" s="158"/>
    </row>
    <row r="121" spans="1:17" ht="15.75" thickBot="1">
      <c r="A121" s="118">
        <v>114</v>
      </c>
      <c r="B121" s="165" t="s">
        <v>1047</v>
      </c>
      <c r="C121" s="118"/>
      <c r="D121" s="121"/>
      <c r="E121" s="105">
        <v>10000</v>
      </c>
      <c r="F121" s="164" t="s">
        <v>1136</v>
      </c>
      <c r="G121" s="118"/>
      <c r="H121" s="118"/>
      <c r="I121" s="118"/>
      <c r="J121" s="104"/>
      <c r="K121" s="11"/>
      <c r="L121" s="11"/>
      <c r="M121" s="11"/>
      <c r="N121" s="11"/>
      <c r="O121" s="147">
        <f t="shared" si="1"/>
        <v>10000</v>
      </c>
      <c r="P121" s="11"/>
      <c r="Q121" s="158"/>
    </row>
    <row r="122" spans="1:17" ht="15.75" thickBot="1">
      <c r="A122" s="118">
        <v>115</v>
      </c>
      <c r="B122" s="165" t="s">
        <v>614</v>
      </c>
      <c r="C122" s="118"/>
      <c r="D122" s="121"/>
      <c r="E122" s="105">
        <v>10000</v>
      </c>
      <c r="F122" s="164" t="s">
        <v>1136</v>
      </c>
      <c r="G122" s="118"/>
      <c r="H122" s="118"/>
      <c r="I122" s="118"/>
      <c r="J122" s="104"/>
      <c r="K122" s="11"/>
      <c r="L122" s="11"/>
      <c r="M122" s="11"/>
      <c r="N122" s="11"/>
      <c r="O122" s="147">
        <f t="shared" si="1"/>
        <v>10000</v>
      </c>
      <c r="P122" s="11"/>
      <c r="Q122" s="158"/>
    </row>
    <row r="123" spans="1:17" ht="15.75" thickBot="1">
      <c r="A123" s="118">
        <v>116</v>
      </c>
      <c r="B123" s="165" t="s">
        <v>1048</v>
      </c>
      <c r="C123" s="118"/>
      <c r="D123" s="121"/>
      <c r="E123" s="105">
        <v>10000</v>
      </c>
      <c r="F123" s="164" t="s">
        <v>1136</v>
      </c>
      <c r="G123" s="118"/>
      <c r="H123" s="118"/>
      <c r="I123" s="118"/>
      <c r="J123" s="104"/>
      <c r="K123" s="11"/>
      <c r="L123" s="11"/>
      <c r="M123" s="11"/>
      <c r="N123" s="11"/>
      <c r="O123" s="147">
        <f t="shared" si="1"/>
        <v>10000</v>
      </c>
      <c r="P123" s="11"/>
      <c r="Q123" s="158"/>
    </row>
    <row r="124" spans="1:17" ht="15.75" thickBot="1">
      <c r="A124" s="118">
        <v>117</v>
      </c>
      <c r="B124" s="165" t="s">
        <v>1049</v>
      </c>
      <c r="C124" s="118"/>
      <c r="D124" s="121"/>
      <c r="E124" s="105">
        <v>10000</v>
      </c>
      <c r="F124" s="164" t="s">
        <v>1136</v>
      </c>
      <c r="G124" s="118"/>
      <c r="H124" s="118"/>
      <c r="I124" s="118"/>
      <c r="J124" s="104"/>
      <c r="K124" s="11"/>
      <c r="L124" s="11"/>
      <c r="M124" s="11"/>
      <c r="N124" s="11"/>
      <c r="O124" s="147">
        <f t="shared" si="1"/>
        <v>10000</v>
      </c>
      <c r="P124" s="11"/>
      <c r="Q124" s="158"/>
    </row>
    <row r="125" spans="1:17" ht="15.75" thickBot="1">
      <c r="A125" s="118">
        <v>118</v>
      </c>
      <c r="B125" s="165" t="s">
        <v>1050</v>
      </c>
      <c r="C125" s="118"/>
      <c r="D125" s="121"/>
      <c r="E125" s="105">
        <v>10000</v>
      </c>
      <c r="F125" s="164" t="s">
        <v>1136</v>
      </c>
      <c r="G125" s="118"/>
      <c r="H125" s="118"/>
      <c r="I125" s="118"/>
      <c r="J125" s="104"/>
      <c r="K125" s="11"/>
      <c r="L125" s="11"/>
      <c r="M125" s="11"/>
      <c r="N125" s="11"/>
      <c r="O125" s="147">
        <f t="shared" si="1"/>
        <v>10000</v>
      </c>
      <c r="P125" s="11"/>
      <c r="Q125" s="158"/>
    </row>
    <row r="126" spans="1:17" ht="15.75" thickBot="1">
      <c r="A126" s="118">
        <v>119</v>
      </c>
      <c r="B126" s="165" t="s">
        <v>1051</v>
      </c>
      <c r="C126" s="118"/>
      <c r="D126" s="121"/>
      <c r="E126" s="105">
        <v>10000</v>
      </c>
      <c r="F126" s="164" t="s">
        <v>1136</v>
      </c>
      <c r="G126" s="118"/>
      <c r="H126" s="118"/>
      <c r="I126" s="118"/>
      <c r="J126" s="104"/>
      <c r="K126" s="11"/>
      <c r="L126" s="11"/>
      <c r="M126" s="11"/>
      <c r="N126" s="11"/>
      <c r="O126" s="147">
        <f t="shared" si="1"/>
        <v>10000</v>
      </c>
      <c r="P126" s="11"/>
      <c r="Q126" s="158"/>
    </row>
    <row r="127" spans="1:17" ht="15.75" thickBot="1">
      <c r="A127" s="118">
        <v>120</v>
      </c>
      <c r="B127" s="165" t="s">
        <v>1052</v>
      </c>
      <c r="C127" s="118"/>
      <c r="D127" s="121"/>
      <c r="E127" s="105">
        <v>10000</v>
      </c>
      <c r="F127" s="164" t="s">
        <v>1136</v>
      </c>
      <c r="G127" s="118"/>
      <c r="H127" s="118"/>
      <c r="I127" s="118"/>
      <c r="J127" s="104"/>
      <c r="K127" s="11"/>
      <c r="L127" s="11"/>
      <c r="M127" s="11"/>
      <c r="N127" s="11"/>
      <c r="O127" s="147">
        <f t="shared" si="1"/>
        <v>10000</v>
      </c>
      <c r="P127" s="11"/>
      <c r="Q127" s="158"/>
    </row>
    <row r="128" spans="1:17" ht="15.75" thickBot="1">
      <c r="A128" s="118">
        <v>121</v>
      </c>
      <c r="B128" s="165" t="s">
        <v>1053</v>
      </c>
      <c r="C128" s="118"/>
      <c r="D128" s="121"/>
      <c r="E128" s="105">
        <v>10000</v>
      </c>
      <c r="F128" s="164" t="s">
        <v>1136</v>
      </c>
      <c r="G128" s="118"/>
      <c r="H128" s="118"/>
      <c r="I128" s="118"/>
      <c r="J128" s="104"/>
      <c r="K128" s="11"/>
      <c r="L128" s="11"/>
      <c r="M128" s="11"/>
      <c r="N128" s="11"/>
      <c r="O128" s="147">
        <f t="shared" si="1"/>
        <v>10000</v>
      </c>
      <c r="P128" s="11"/>
      <c r="Q128" s="158"/>
    </row>
    <row r="129" spans="1:17" ht="15.75" thickBot="1">
      <c r="A129" s="118">
        <v>122</v>
      </c>
      <c r="B129" s="165" t="s">
        <v>1054</v>
      </c>
      <c r="C129" s="118"/>
      <c r="D129" s="121"/>
      <c r="E129" s="105">
        <v>15000</v>
      </c>
      <c r="F129" s="164" t="s">
        <v>1136</v>
      </c>
      <c r="G129" s="118"/>
      <c r="H129" s="118"/>
      <c r="I129" s="118"/>
      <c r="J129" s="104"/>
      <c r="K129" s="11"/>
      <c r="L129" s="11"/>
      <c r="M129" s="11"/>
      <c r="N129" s="11"/>
      <c r="O129" s="147">
        <f t="shared" si="1"/>
        <v>15000</v>
      </c>
      <c r="P129" s="11"/>
      <c r="Q129" s="158"/>
    </row>
    <row r="130" spans="1:17" ht="15.75" thickBot="1">
      <c r="A130" s="118">
        <v>123</v>
      </c>
      <c r="B130" s="165" t="s">
        <v>1055</v>
      </c>
      <c r="C130" s="118"/>
      <c r="D130" s="121"/>
      <c r="E130" s="105">
        <v>15000</v>
      </c>
      <c r="F130" s="164" t="s">
        <v>1136</v>
      </c>
      <c r="G130" s="118"/>
      <c r="H130" s="118"/>
      <c r="I130" s="118"/>
      <c r="J130" s="104"/>
      <c r="K130" s="11"/>
      <c r="L130" s="11"/>
      <c r="M130" s="11"/>
      <c r="N130" s="11"/>
      <c r="O130" s="147">
        <f t="shared" si="1"/>
        <v>15000</v>
      </c>
      <c r="P130" s="11"/>
      <c r="Q130" s="158"/>
    </row>
    <row r="131" spans="1:17" ht="15.75" thickBot="1">
      <c r="A131" s="118">
        <v>124</v>
      </c>
      <c r="B131" s="165" t="s">
        <v>1242</v>
      </c>
      <c r="C131" s="118"/>
      <c r="D131" s="121"/>
      <c r="E131" s="105">
        <v>20000</v>
      </c>
      <c r="F131" s="164" t="s">
        <v>1136</v>
      </c>
      <c r="G131" s="118"/>
      <c r="H131" s="118"/>
      <c r="I131" s="118"/>
      <c r="J131" s="104"/>
      <c r="K131" s="11"/>
      <c r="L131" s="11"/>
      <c r="M131" s="11"/>
      <c r="N131" s="11"/>
      <c r="O131" s="147">
        <f t="shared" si="1"/>
        <v>20000</v>
      </c>
      <c r="P131" s="11"/>
      <c r="Q131" s="186"/>
    </row>
    <row r="132" spans="1:17" ht="15.75" thickBot="1">
      <c r="A132" s="118">
        <v>125</v>
      </c>
      <c r="B132" s="165" t="s">
        <v>1056</v>
      </c>
      <c r="C132" s="118"/>
      <c r="D132" s="121"/>
      <c r="E132" s="105">
        <v>20000</v>
      </c>
      <c r="F132" s="164" t="s">
        <v>1136</v>
      </c>
      <c r="G132" s="118"/>
      <c r="H132" s="118"/>
      <c r="I132" s="118"/>
      <c r="J132" s="104"/>
      <c r="K132" s="11"/>
      <c r="L132" s="11"/>
      <c r="M132" s="11"/>
      <c r="N132" s="11"/>
      <c r="O132" s="147">
        <f t="shared" si="1"/>
        <v>20000</v>
      </c>
      <c r="P132" s="11"/>
      <c r="Q132" s="158"/>
    </row>
    <row r="133" spans="1:17" ht="15.75" thickBot="1">
      <c r="A133" s="118">
        <v>126</v>
      </c>
      <c r="B133" s="165" t="s">
        <v>1057</v>
      </c>
      <c r="C133" s="118"/>
      <c r="D133" s="121"/>
      <c r="E133" s="105">
        <v>20000</v>
      </c>
      <c r="F133" s="164" t="s">
        <v>1136</v>
      </c>
      <c r="G133" s="118"/>
      <c r="H133" s="118"/>
      <c r="I133" s="118"/>
      <c r="J133" s="104"/>
      <c r="K133" s="11"/>
      <c r="L133" s="11"/>
      <c r="M133" s="11"/>
      <c r="N133" s="11"/>
      <c r="O133" s="147">
        <f t="shared" si="1"/>
        <v>20000</v>
      </c>
      <c r="P133" s="11"/>
      <c r="Q133" s="158"/>
    </row>
    <row r="134" spans="1:17" ht="15.75" thickBot="1">
      <c r="A134" s="118">
        <v>127</v>
      </c>
      <c r="B134" s="165" t="s">
        <v>1058</v>
      </c>
      <c r="C134" s="118"/>
      <c r="D134" s="121"/>
      <c r="E134" s="105">
        <v>20000</v>
      </c>
      <c r="F134" s="164" t="s">
        <v>1136</v>
      </c>
      <c r="G134" s="118"/>
      <c r="H134" s="118"/>
      <c r="I134" s="118"/>
      <c r="J134" s="104"/>
      <c r="K134" s="11"/>
      <c r="L134" s="11"/>
      <c r="M134" s="11"/>
      <c r="N134" s="11"/>
      <c r="O134" s="147">
        <f t="shared" si="1"/>
        <v>20000</v>
      </c>
      <c r="P134" s="11"/>
      <c r="Q134" s="158"/>
    </row>
    <row r="135" spans="1:17" ht="15.75" thickBot="1">
      <c r="A135" s="118">
        <v>128</v>
      </c>
      <c r="B135" s="165" t="s">
        <v>1059</v>
      </c>
      <c r="C135" s="118"/>
      <c r="D135" s="121"/>
      <c r="E135" s="105">
        <v>20000</v>
      </c>
      <c r="F135" s="164" t="s">
        <v>1136</v>
      </c>
      <c r="G135" s="118"/>
      <c r="H135" s="118"/>
      <c r="I135" s="118"/>
      <c r="J135" s="104"/>
      <c r="K135" s="11"/>
      <c r="L135" s="11"/>
      <c r="M135" s="11"/>
      <c r="N135" s="11"/>
      <c r="O135" s="147">
        <f t="shared" si="1"/>
        <v>20000</v>
      </c>
      <c r="P135" s="11"/>
      <c r="Q135" s="158"/>
    </row>
    <row r="136" spans="1:17" ht="15.75" thickBot="1">
      <c r="A136" s="118">
        <v>129</v>
      </c>
      <c r="B136" s="165" t="s">
        <v>1060</v>
      </c>
      <c r="C136" s="118"/>
      <c r="D136" s="121"/>
      <c r="E136" s="105">
        <v>25000</v>
      </c>
      <c r="F136" s="164" t="s">
        <v>1136</v>
      </c>
      <c r="G136" s="118"/>
      <c r="H136" s="118"/>
      <c r="I136" s="118"/>
      <c r="J136" s="104"/>
      <c r="K136" s="11"/>
      <c r="L136" s="11"/>
      <c r="M136" s="11"/>
      <c r="N136" s="11"/>
      <c r="O136" s="147">
        <f t="shared" si="1"/>
        <v>25000</v>
      </c>
      <c r="P136" s="11"/>
      <c r="Q136" s="158"/>
    </row>
    <row r="137" spans="1:17" ht="15.75" thickBot="1">
      <c r="A137" s="118">
        <v>130</v>
      </c>
      <c r="B137" s="165" t="s">
        <v>1061</v>
      </c>
      <c r="C137" s="118"/>
      <c r="D137" s="121"/>
      <c r="E137" s="105">
        <v>25000</v>
      </c>
      <c r="F137" s="164" t="s">
        <v>1136</v>
      </c>
      <c r="G137" s="118"/>
      <c r="H137" s="118"/>
      <c r="I137" s="118"/>
      <c r="J137" s="104"/>
      <c r="K137" s="11"/>
      <c r="L137" s="11"/>
      <c r="M137" s="11"/>
      <c r="N137" s="11"/>
      <c r="O137" s="147">
        <f t="shared" ref="O137:O200" si="2">E137+I137+M137</f>
        <v>25000</v>
      </c>
      <c r="P137" s="11"/>
      <c r="Q137" s="158"/>
    </row>
    <row r="138" spans="1:17" ht="15.75" thickBot="1">
      <c r="A138" s="118">
        <v>131</v>
      </c>
      <c r="B138" s="165" t="s">
        <v>1062</v>
      </c>
      <c r="C138" s="118"/>
      <c r="D138" s="121"/>
      <c r="E138" s="105">
        <v>30000</v>
      </c>
      <c r="F138" s="164" t="s">
        <v>1136</v>
      </c>
      <c r="G138" s="118"/>
      <c r="H138" s="118"/>
      <c r="I138" s="118"/>
      <c r="J138" s="104"/>
      <c r="K138" s="11"/>
      <c r="L138" s="11"/>
      <c r="M138" s="11"/>
      <c r="N138" s="11"/>
      <c r="O138" s="147">
        <f t="shared" si="2"/>
        <v>30000</v>
      </c>
      <c r="P138" s="11"/>
      <c r="Q138" s="158"/>
    </row>
    <row r="139" spans="1:17" ht="15.75" thickBot="1">
      <c r="A139" s="118">
        <v>132</v>
      </c>
      <c r="B139" s="165" t="s">
        <v>1063</v>
      </c>
      <c r="C139" s="118"/>
      <c r="D139" s="121"/>
      <c r="E139" s="105">
        <v>30000</v>
      </c>
      <c r="F139" s="164" t="s">
        <v>1136</v>
      </c>
      <c r="G139" s="118"/>
      <c r="H139" s="118"/>
      <c r="I139" s="118"/>
      <c r="J139" s="104"/>
      <c r="K139" s="11"/>
      <c r="L139" s="11"/>
      <c r="M139" s="11"/>
      <c r="N139" s="11"/>
      <c r="O139" s="147">
        <f t="shared" si="2"/>
        <v>30000</v>
      </c>
      <c r="P139" s="11"/>
      <c r="Q139" s="158"/>
    </row>
    <row r="140" spans="1:17" ht="15.75" thickBot="1">
      <c r="A140" s="118">
        <v>133</v>
      </c>
      <c r="B140" s="165" t="s">
        <v>1064</v>
      </c>
      <c r="C140" s="118"/>
      <c r="D140" s="121"/>
      <c r="E140" s="105">
        <v>30000</v>
      </c>
      <c r="F140" s="164" t="s">
        <v>1136</v>
      </c>
      <c r="G140" s="118"/>
      <c r="H140" s="118"/>
      <c r="I140" s="118"/>
      <c r="J140" s="104"/>
      <c r="K140" s="11"/>
      <c r="L140" s="11"/>
      <c r="M140" s="11"/>
      <c r="N140" s="11"/>
      <c r="O140" s="147">
        <f t="shared" si="2"/>
        <v>30000</v>
      </c>
      <c r="P140" s="11"/>
      <c r="Q140" s="158"/>
    </row>
    <row r="141" spans="1:17" ht="15.75" thickBot="1">
      <c r="A141" s="118">
        <v>134</v>
      </c>
      <c r="B141" s="165" t="s">
        <v>1065</v>
      </c>
      <c r="C141" s="118"/>
      <c r="D141" s="121"/>
      <c r="E141" s="105">
        <v>30000</v>
      </c>
      <c r="F141" s="164" t="s">
        <v>1136</v>
      </c>
      <c r="G141" s="118"/>
      <c r="H141" s="118"/>
      <c r="I141" s="118"/>
      <c r="J141" s="104"/>
      <c r="K141" s="11"/>
      <c r="L141" s="11"/>
      <c r="M141" s="11"/>
      <c r="N141" s="11"/>
      <c r="O141" s="147">
        <f t="shared" si="2"/>
        <v>30000</v>
      </c>
      <c r="P141" s="11"/>
      <c r="Q141" s="158"/>
    </row>
    <row r="142" spans="1:17" ht="15.75" thickBot="1">
      <c r="A142" s="118">
        <v>135</v>
      </c>
      <c r="B142" s="165" t="s">
        <v>1066</v>
      </c>
      <c r="C142" s="118"/>
      <c r="D142" s="121"/>
      <c r="E142" s="105">
        <v>30000</v>
      </c>
      <c r="F142" s="164" t="s">
        <v>1136</v>
      </c>
      <c r="G142" s="118"/>
      <c r="H142" s="118"/>
      <c r="I142" s="118"/>
      <c r="J142" s="104"/>
      <c r="K142" s="11"/>
      <c r="L142" s="11"/>
      <c r="M142" s="11"/>
      <c r="N142" s="11"/>
      <c r="O142" s="147">
        <f t="shared" si="2"/>
        <v>30000</v>
      </c>
      <c r="P142" s="11"/>
      <c r="Q142" s="158"/>
    </row>
    <row r="143" spans="1:17" ht="15.75" thickBot="1">
      <c r="A143" s="118">
        <v>136</v>
      </c>
      <c r="B143" s="165" t="s">
        <v>1067</v>
      </c>
      <c r="C143" s="118"/>
      <c r="D143" s="121"/>
      <c r="E143" s="105">
        <v>30000</v>
      </c>
      <c r="F143" s="164" t="s">
        <v>1136</v>
      </c>
      <c r="G143" s="118"/>
      <c r="H143" s="118"/>
      <c r="I143" s="118"/>
      <c r="J143" s="104"/>
      <c r="K143" s="11"/>
      <c r="L143" s="11"/>
      <c r="M143" s="11"/>
      <c r="N143" s="11"/>
      <c r="O143" s="147">
        <f t="shared" si="2"/>
        <v>30000</v>
      </c>
      <c r="P143" s="11"/>
      <c r="Q143" s="158"/>
    </row>
    <row r="144" spans="1:17" ht="15.75" thickBot="1">
      <c r="A144" s="118">
        <v>137</v>
      </c>
      <c r="B144" s="165" t="s">
        <v>1068</v>
      </c>
      <c r="C144" s="118"/>
      <c r="D144" s="121"/>
      <c r="E144" s="105">
        <v>30000</v>
      </c>
      <c r="F144" s="164" t="s">
        <v>1136</v>
      </c>
      <c r="G144" s="118"/>
      <c r="H144" s="118"/>
      <c r="I144" s="118"/>
      <c r="J144" s="104"/>
      <c r="K144" s="11"/>
      <c r="L144" s="11"/>
      <c r="M144" s="11"/>
      <c r="N144" s="11"/>
      <c r="O144" s="147">
        <f t="shared" si="2"/>
        <v>30000</v>
      </c>
      <c r="P144" s="11"/>
      <c r="Q144" s="158"/>
    </row>
    <row r="145" spans="1:17" ht="15.75" thickBot="1">
      <c r="A145" s="118">
        <v>138</v>
      </c>
      <c r="B145" s="165" t="s">
        <v>1069</v>
      </c>
      <c r="C145" s="118"/>
      <c r="D145" s="121"/>
      <c r="E145" s="105">
        <v>30000</v>
      </c>
      <c r="F145" s="164" t="s">
        <v>1136</v>
      </c>
      <c r="G145" s="118"/>
      <c r="H145" s="118"/>
      <c r="I145" s="118"/>
      <c r="J145" s="104"/>
      <c r="K145" s="11"/>
      <c r="L145" s="11"/>
      <c r="M145" s="11"/>
      <c r="N145" s="11"/>
      <c r="O145" s="147">
        <f t="shared" si="2"/>
        <v>30000</v>
      </c>
      <c r="P145" s="11"/>
      <c r="Q145" s="158"/>
    </row>
    <row r="146" spans="1:17" ht="15.75" thickBot="1">
      <c r="A146" s="118">
        <v>139</v>
      </c>
      <c r="B146" s="165" t="s">
        <v>1070</v>
      </c>
      <c r="C146" s="118"/>
      <c r="D146" s="121"/>
      <c r="E146" s="105">
        <v>30000</v>
      </c>
      <c r="F146" s="164" t="s">
        <v>1136</v>
      </c>
      <c r="G146" s="118"/>
      <c r="H146" s="118"/>
      <c r="I146" s="118"/>
      <c r="J146" s="104"/>
      <c r="K146" s="11"/>
      <c r="L146" s="11"/>
      <c r="M146" s="11"/>
      <c r="N146" s="11"/>
      <c r="O146" s="147">
        <f t="shared" si="2"/>
        <v>30000</v>
      </c>
      <c r="P146" s="11"/>
      <c r="Q146" s="158"/>
    </row>
    <row r="147" spans="1:17" ht="15.75" thickBot="1">
      <c r="A147" s="118">
        <v>140</v>
      </c>
      <c r="B147" s="165" t="s">
        <v>1071</v>
      </c>
      <c r="C147" s="118"/>
      <c r="D147" s="121"/>
      <c r="E147" s="105">
        <v>30000</v>
      </c>
      <c r="F147" s="164" t="s">
        <v>1136</v>
      </c>
      <c r="G147" s="118"/>
      <c r="H147" s="118"/>
      <c r="I147" s="118"/>
      <c r="J147" s="104"/>
      <c r="K147" s="11"/>
      <c r="L147" s="11"/>
      <c r="M147" s="11"/>
      <c r="N147" s="11"/>
      <c r="O147" s="147">
        <f t="shared" si="2"/>
        <v>30000</v>
      </c>
      <c r="P147" s="11"/>
      <c r="Q147" s="158"/>
    </row>
    <row r="148" spans="1:17" ht="15.75" thickBot="1">
      <c r="A148" s="118">
        <v>141</v>
      </c>
      <c r="B148" s="165" t="s">
        <v>1072</v>
      </c>
      <c r="C148" s="118"/>
      <c r="D148" s="121"/>
      <c r="E148" s="105">
        <v>30000</v>
      </c>
      <c r="F148" s="164" t="s">
        <v>1136</v>
      </c>
      <c r="G148" s="118"/>
      <c r="H148" s="118"/>
      <c r="I148" s="118"/>
      <c r="J148" s="104"/>
      <c r="K148" s="11"/>
      <c r="L148" s="11"/>
      <c r="M148" s="11"/>
      <c r="N148" s="11"/>
      <c r="O148" s="147">
        <f t="shared" si="2"/>
        <v>30000</v>
      </c>
      <c r="P148" s="11"/>
      <c r="Q148" s="158"/>
    </row>
    <row r="149" spans="1:17" ht="15.75" thickBot="1">
      <c r="A149" s="118">
        <v>142</v>
      </c>
      <c r="B149" s="165" t="s">
        <v>1073</v>
      </c>
      <c r="C149" s="118"/>
      <c r="D149" s="121"/>
      <c r="E149" s="105">
        <v>30000</v>
      </c>
      <c r="F149" s="164" t="s">
        <v>1136</v>
      </c>
      <c r="G149" s="118"/>
      <c r="H149" s="118"/>
      <c r="I149" s="118"/>
      <c r="J149" s="104"/>
      <c r="K149" s="11"/>
      <c r="L149" s="11"/>
      <c r="M149" s="11"/>
      <c r="N149" s="11"/>
      <c r="O149" s="147">
        <f t="shared" si="2"/>
        <v>30000</v>
      </c>
      <c r="P149" s="11"/>
      <c r="Q149" s="158"/>
    </row>
    <row r="150" spans="1:17" ht="15.75" thickBot="1">
      <c r="A150" s="118">
        <v>143</v>
      </c>
      <c r="B150" s="165" t="s">
        <v>1074</v>
      </c>
      <c r="C150" s="118"/>
      <c r="D150" s="121"/>
      <c r="E150" s="105">
        <v>35000</v>
      </c>
      <c r="F150" s="164" t="s">
        <v>1136</v>
      </c>
      <c r="G150" s="118"/>
      <c r="H150" s="118"/>
      <c r="I150" s="118"/>
      <c r="J150" s="104"/>
      <c r="K150" s="11"/>
      <c r="L150" s="11"/>
      <c r="M150" s="11"/>
      <c r="N150" s="11"/>
      <c r="O150" s="147">
        <f t="shared" si="2"/>
        <v>35000</v>
      </c>
      <c r="P150" s="11"/>
      <c r="Q150" s="158"/>
    </row>
    <row r="151" spans="1:17" ht="15.75" thickBot="1">
      <c r="A151" s="118">
        <v>144</v>
      </c>
      <c r="B151" s="165" t="s">
        <v>1075</v>
      </c>
      <c r="C151" s="118"/>
      <c r="D151" s="121"/>
      <c r="E151" s="105">
        <v>35000</v>
      </c>
      <c r="F151" s="164" t="s">
        <v>1136</v>
      </c>
      <c r="G151" s="118"/>
      <c r="H151" s="118"/>
      <c r="I151" s="118"/>
      <c r="J151" s="104"/>
      <c r="K151" s="11"/>
      <c r="L151" s="11"/>
      <c r="M151" s="11"/>
      <c r="N151" s="11"/>
      <c r="O151" s="147">
        <f t="shared" si="2"/>
        <v>35000</v>
      </c>
      <c r="P151" s="11"/>
      <c r="Q151" s="158"/>
    </row>
    <row r="152" spans="1:17" ht="15.75" thickBot="1">
      <c r="A152" s="118">
        <v>145</v>
      </c>
      <c r="B152" s="165" t="s">
        <v>1076</v>
      </c>
      <c r="C152" s="118"/>
      <c r="D152" s="121"/>
      <c r="E152" s="105">
        <v>40000</v>
      </c>
      <c r="F152" s="164" t="s">
        <v>1136</v>
      </c>
      <c r="G152" s="118"/>
      <c r="H152" s="118"/>
      <c r="I152" s="118"/>
      <c r="J152" s="104"/>
      <c r="K152" s="11"/>
      <c r="L152" s="11"/>
      <c r="M152" s="11"/>
      <c r="N152" s="11"/>
      <c r="O152" s="147">
        <f t="shared" si="2"/>
        <v>40000</v>
      </c>
      <c r="P152" s="11"/>
      <c r="Q152" s="158"/>
    </row>
    <row r="153" spans="1:17" ht="15.75" thickBot="1">
      <c r="A153" s="118">
        <v>146</v>
      </c>
      <c r="B153" s="165" t="s">
        <v>1077</v>
      </c>
      <c r="C153" s="118"/>
      <c r="D153" s="121"/>
      <c r="E153" s="105">
        <v>50000</v>
      </c>
      <c r="F153" s="164" t="s">
        <v>1136</v>
      </c>
      <c r="G153" s="118"/>
      <c r="H153" s="118"/>
      <c r="I153" s="118"/>
      <c r="J153" s="104"/>
      <c r="K153" s="11"/>
      <c r="L153" s="11"/>
      <c r="M153" s="11"/>
      <c r="N153" s="11"/>
      <c r="O153" s="147">
        <f t="shared" si="2"/>
        <v>50000</v>
      </c>
      <c r="P153" s="11"/>
      <c r="Q153" s="158"/>
    </row>
    <row r="154" spans="1:17" ht="15.75" thickBot="1">
      <c r="A154" s="118">
        <v>147</v>
      </c>
      <c r="B154" s="165" t="s">
        <v>1078</v>
      </c>
      <c r="C154" s="118"/>
      <c r="D154" s="121"/>
      <c r="E154" s="105">
        <v>50000</v>
      </c>
      <c r="F154" s="164" t="s">
        <v>1136</v>
      </c>
      <c r="G154" s="118"/>
      <c r="H154" s="118"/>
      <c r="I154" s="118"/>
      <c r="J154" s="104"/>
      <c r="K154" s="11"/>
      <c r="L154" s="11"/>
      <c r="M154" s="11"/>
      <c r="N154" s="11"/>
      <c r="O154" s="147">
        <f t="shared" si="2"/>
        <v>50000</v>
      </c>
      <c r="P154" s="11"/>
      <c r="Q154" s="158"/>
    </row>
    <row r="155" spans="1:17" ht="15.75" thickBot="1">
      <c r="A155" s="118">
        <v>148</v>
      </c>
      <c r="B155" s="165" t="s">
        <v>1079</v>
      </c>
      <c r="C155" s="118"/>
      <c r="D155" s="121"/>
      <c r="E155" s="105">
        <v>50000</v>
      </c>
      <c r="F155" s="164" t="s">
        <v>1136</v>
      </c>
      <c r="G155" s="118"/>
      <c r="H155" s="118"/>
      <c r="I155" s="118"/>
      <c r="J155" s="104"/>
      <c r="K155" s="11"/>
      <c r="L155" s="11"/>
      <c r="M155" s="11"/>
      <c r="N155" s="11"/>
      <c r="O155" s="147">
        <f t="shared" si="2"/>
        <v>50000</v>
      </c>
      <c r="P155" s="11"/>
      <c r="Q155" s="158"/>
    </row>
    <row r="156" spans="1:17" ht="15.75" thickBot="1">
      <c r="A156" s="118">
        <v>149</v>
      </c>
      <c r="B156" s="165" t="s">
        <v>1080</v>
      </c>
      <c r="C156" s="118"/>
      <c r="D156" s="121"/>
      <c r="E156" s="105">
        <v>50000</v>
      </c>
      <c r="F156" s="164" t="s">
        <v>1136</v>
      </c>
      <c r="G156" s="118"/>
      <c r="H156" s="118"/>
      <c r="I156" s="118"/>
      <c r="J156" s="104"/>
      <c r="K156" s="11"/>
      <c r="L156" s="11"/>
      <c r="M156" s="11"/>
      <c r="N156" s="11"/>
      <c r="O156" s="147">
        <f t="shared" si="2"/>
        <v>50000</v>
      </c>
      <c r="P156" s="11"/>
      <c r="Q156" s="158"/>
    </row>
    <row r="157" spans="1:17" ht="15.75" thickBot="1">
      <c r="A157" s="118">
        <v>150</v>
      </c>
      <c r="B157" s="165" t="s">
        <v>1081</v>
      </c>
      <c r="C157" s="118"/>
      <c r="D157" s="121"/>
      <c r="E157" s="105">
        <v>60000</v>
      </c>
      <c r="F157" s="164" t="s">
        <v>1136</v>
      </c>
      <c r="G157" s="118"/>
      <c r="H157" s="118"/>
      <c r="I157" s="118"/>
      <c r="J157" s="104"/>
      <c r="K157" s="11"/>
      <c r="L157" s="11"/>
      <c r="M157" s="11"/>
      <c r="N157" s="11"/>
      <c r="O157" s="147">
        <f t="shared" si="2"/>
        <v>60000</v>
      </c>
      <c r="P157" s="11"/>
      <c r="Q157" s="158"/>
    </row>
    <row r="158" spans="1:17" ht="15.75" thickBot="1">
      <c r="A158" s="118">
        <v>151</v>
      </c>
      <c r="B158" s="165" t="s">
        <v>1082</v>
      </c>
      <c r="C158" s="118"/>
      <c r="D158" s="121"/>
      <c r="E158" s="105">
        <v>60000</v>
      </c>
      <c r="F158" s="164" t="s">
        <v>1136</v>
      </c>
      <c r="G158" s="118"/>
      <c r="H158" s="118"/>
      <c r="I158" s="118"/>
      <c r="J158" s="104"/>
      <c r="K158" s="11"/>
      <c r="L158" s="11"/>
      <c r="M158" s="11"/>
      <c r="N158" s="11"/>
      <c r="O158" s="147">
        <f t="shared" si="2"/>
        <v>60000</v>
      </c>
      <c r="P158" s="11"/>
      <c r="Q158" s="158"/>
    </row>
    <row r="159" spans="1:17" ht="15.75" thickBot="1">
      <c r="A159" s="118">
        <v>152</v>
      </c>
      <c r="B159" s="165" t="s">
        <v>1083</v>
      </c>
      <c r="C159" s="118"/>
      <c r="D159" s="121"/>
      <c r="E159" s="105">
        <v>60000</v>
      </c>
      <c r="F159" s="164" t="s">
        <v>1136</v>
      </c>
      <c r="G159" s="118"/>
      <c r="H159" s="118"/>
      <c r="I159" s="118"/>
      <c r="J159" s="104"/>
      <c r="K159" s="11"/>
      <c r="L159" s="11"/>
      <c r="M159" s="11"/>
      <c r="N159" s="11"/>
      <c r="O159" s="147">
        <f t="shared" si="2"/>
        <v>60000</v>
      </c>
      <c r="P159" s="11"/>
      <c r="Q159" s="158"/>
    </row>
    <row r="160" spans="1:17" ht="15.75" thickBot="1">
      <c r="A160" s="118">
        <v>153</v>
      </c>
      <c r="B160" s="165" t="s">
        <v>1084</v>
      </c>
      <c r="C160" s="118"/>
      <c r="D160" s="121"/>
      <c r="E160" s="105">
        <v>60000</v>
      </c>
      <c r="F160" s="164" t="s">
        <v>1136</v>
      </c>
      <c r="G160" s="118"/>
      <c r="H160" s="118"/>
      <c r="I160" s="118"/>
      <c r="J160" s="104"/>
      <c r="K160" s="11"/>
      <c r="L160" s="11"/>
      <c r="M160" s="11"/>
      <c r="N160" s="11"/>
      <c r="O160" s="147">
        <f t="shared" si="2"/>
        <v>60000</v>
      </c>
      <c r="P160" s="11"/>
      <c r="Q160" s="158"/>
    </row>
    <row r="161" spans="1:17" ht="15.75" thickBot="1">
      <c r="A161" s="118">
        <v>154</v>
      </c>
      <c r="B161" s="165" t="s">
        <v>1085</v>
      </c>
      <c r="C161" s="118"/>
      <c r="D161" s="121"/>
      <c r="E161" s="105">
        <v>60000</v>
      </c>
      <c r="F161" s="164" t="s">
        <v>1136</v>
      </c>
      <c r="G161" s="118"/>
      <c r="H161" s="118"/>
      <c r="I161" s="118"/>
      <c r="J161" s="104"/>
      <c r="K161" s="11"/>
      <c r="L161" s="11"/>
      <c r="M161" s="11"/>
      <c r="N161" s="11"/>
      <c r="O161" s="147">
        <f t="shared" si="2"/>
        <v>60000</v>
      </c>
      <c r="P161" s="11"/>
      <c r="Q161" s="158"/>
    </row>
    <row r="162" spans="1:17" ht="15.75" thickBot="1">
      <c r="A162" s="118">
        <v>155</v>
      </c>
      <c r="B162" s="165" t="s">
        <v>1086</v>
      </c>
      <c r="C162" s="118"/>
      <c r="D162" s="121"/>
      <c r="E162" s="105">
        <v>60000</v>
      </c>
      <c r="F162" s="164" t="s">
        <v>1136</v>
      </c>
      <c r="G162" s="118"/>
      <c r="H162" s="118"/>
      <c r="I162" s="118"/>
      <c r="J162" s="104"/>
      <c r="K162" s="11"/>
      <c r="L162" s="11"/>
      <c r="M162" s="11"/>
      <c r="N162" s="11"/>
      <c r="O162" s="147">
        <f t="shared" si="2"/>
        <v>60000</v>
      </c>
      <c r="P162" s="11"/>
      <c r="Q162" s="158"/>
    </row>
    <row r="163" spans="1:17" ht="15.75" thickBot="1">
      <c r="A163" s="118">
        <v>156</v>
      </c>
      <c r="B163" s="165" t="s">
        <v>1087</v>
      </c>
      <c r="C163" s="118"/>
      <c r="D163" s="121"/>
      <c r="E163" s="105">
        <v>60000</v>
      </c>
      <c r="F163" s="164" t="s">
        <v>1136</v>
      </c>
      <c r="G163" s="118"/>
      <c r="H163" s="118"/>
      <c r="I163" s="118"/>
      <c r="J163" s="104"/>
      <c r="K163" s="11"/>
      <c r="L163" s="11"/>
      <c r="M163" s="11"/>
      <c r="N163" s="11"/>
      <c r="O163" s="147">
        <f t="shared" si="2"/>
        <v>60000</v>
      </c>
      <c r="P163" s="11"/>
      <c r="Q163" s="158"/>
    </row>
    <row r="164" spans="1:17" ht="15.75" thickBot="1">
      <c r="A164" s="118">
        <v>157</v>
      </c>
      <c r="B164" s="165" t="s">
        <v>1088</v>
      </c>
      <c r="C164" s="118"/>
      <c r="D164" s="121"/>
      <c r="E164" s="105">
        <v>60000</v>
      </c>
      <c r="F164" s="164" t="s">
        <v>1136</v>
      </c>
      <c r="G164" s="118"/>
      <c r="H164" s="118"/>
      <c r="I164" s="118"/>
      <c r="J164" s="104"/>
      <c r="K164" s="11"/>
      <c r="L164" s="11"/>
      <c r="M164" s="11"/>
      <c r="N164" s="11"/>
      <c r="O164" s="147">
        <f t="shared" si="2"/>
        <v>60000</v>
      </c>
      <c r="P164" s="11"/>
      <c r="Q164" s="158"/>
    </row>
    <row r="165" spans="1:17" ht="15.75" thickBot="1">
      <c r="A165" s="118">
        <v>158</v>
      </c>
      <c r="B165" s="165" t="s">
        <v>1089</v>
      </c>
      <c r="C165" s="118"/>
      <c r="D165" s="121"/>
      <c r="E165" s="105">
        <v>60000</v>
      </c>
      <c r="F165" s="164" t="s">
        <v>1136</v>
      </c>
      <c r="G165" s="118"/>
      <c r="H165" s="118"/>
      <c r="I165" s="118"/>
      <c r="J165" s="104"/>
      <c r="K165" s="11"/>
      <c r="L165" s="11"/>
      <c r="M165" s="11"/>
      <c r="N165" s="11"/>
      <c r="O165" s="147">
        <f t="shared" si="2"/>
        <v>60000</v>
      </c>
      <c r="P165" s="11"/>
      <c r="Q165" s="158"/>
    </row>
    <row r="166" spans="1:17" ht="15.75" thickBot="1">
      <c r="A166" s="118">
        <v>159</v>
      </c>
      <c r="B166" s="165" t="s">
        <v>1090</v>
      </c>
      <c r="C166" s="118"/>
      <c r="D166" s="121"/>
      <c r="E166" s="105">
        <v>60000</v>
      </c>
      <c r="F166" s="164" t="s">
        <v>1136</v>
      </c>
      <c r="G166" s="118"/>
      <c r="H166" s="118"/>
      <c r="I166" s="118"/>
      <c r="J166" s="104"/>
      <c r="K166" s="11"/>
      <c r="L166" s="11"/>
      <c r="M166" s="11"/>
      <c r="N166" s="11"/>
      <c r="O166" s="147">
        <f t="shared" si="2"/>
        <v>60000</v>
      </c>
      <c r="P166" s="11"/>
      <c r="Q166" s="158"/>
    </row>
    <row r="167" spans="1:17" ht="15.75" thickBot="1">
      <c r="A167" s="118">
        <v>160</v>
      </c>
      <c r="B167" s="165" t="s">
        <v>1091</v>
      </c>
      <c r="C167" s="118"/>
      <c r="D167" s="121"/>
      <c r="E167" s="105">
        <v>60000</v>
      </c>
      <c r="F167" s="164" t="s">
        <v>1136</v>
      </c>
      <c r="G167" s="118"/>
      <c r="H167" s="118"/>
      <c r="I167" s="118"/>
      <c r="J167" s="104"/>
      <c r="K167" s="11"/>
      <c r="L167" s="11"/>
      <c r="M167" s="11"/>
      <c r="N167" s="11"/>
      <c r="O167" s="147">
        <f t="shared" si="2"/>
        <v>60000</v>
      </c>
      <c r="P167" s="11"/>
      <c r="Q167" s="158"/>
    </row>
    <row r="168" spans="1:17" ht="15.75" thickBot="1">
      <c r="A168" s="118">
        <v>161</v>
      </c>
      <c r="B168" s="165" t="s">
        <v>1092</v>
      </c>
      <c r="C168" s="118"/>
      <c r="D168" s="121"/>
      <c r="E168" s="105">
        <v>60000</v>
      </c>
      <c r="F168" s="164" t="s">
        <v>1136</v>
      </c>
      <c r="G168" s="118"/>
      <c r="H168" s="118"/>
      <c r="I168" s="118"/>
      <c r="J168" s="104"/>
      <c r="K168" s="11"/>
      <c r="L168" s="11"/>
      <c r="M168" s="11"/>
      <c r="N168" s="11"/>
      <c r="O168" s="147">
        <f t="shared" si="2"/>
        <v>60000</v>
      </c>
      <c r="P168" s="11"/>
      <c r="Q168" s="158"/>
    </row>
    <row r="169" spans="1:17" ht="15.75" thickBot="1">
      <c r="A169" s="118">
        <v>162</v>
      </c>
      <c r="B169" s="165" t="s">
        <v>1093</v>
      </c>
      <c r="C169" s="118"/>
      <c r="D169" s="121"/>
      <c r="E169" s="105">
        <v>60000</v>
      </c>
      <c r="F169" s="164" t="s">
        <v>1136</v>
      </c>
      <c r="G169" s="118"/>
      <c r="H169" s="118"/>
      <c r="I169" s="118"/>
      <c r="J169" s="104"/>
      <c r="K169" s="11"/>
      <c r="L169" s="11"/>
      <c r="M169" s="11"/>
      <c r="N169" s="11"/>
      <c r="O169" s="147">
        <f t="shared" si="2"/>
        <v>60000</v>
      </c>
      <c r="P169" s="11"/>
      <c r="Q169" s="158"/>
    </row>
    <row r="170" spans="1:17" ht="15.75" thickBot="1">
      <c r="A170" s="118">
        <v>163</v>
      </c>
      <c r="B170" s="165" t="s">
        <v>1094</v>
      </c>
      <c r="C170" s="118"/>
      <c r="D170" s="121"/>
      <c r="E170" s="105">
        <v>99000</v>
      </c>
      <c r="F170" s="164" t="s">
        <v>1136</v>
      </c>
      <c r="G170" s="118"/>
      <c r="H170" s="118"/>
      <c r="I170" s="118"/>
      <c r="J170" s="104"/>
      <c r="K170" s="11"/>
      <c r="L170" s="11"/>
      <c r="M170" s="11"/>
      <c r="N170" s="11"/>
      <c r="O170" s="147">
        <f t="shared" si="2"/>
        <v>99000</v>
      </c>
      <c r="P170" s="11"/>
      <c r="Q170" s="158"/>
    </row>
    <row r="171" spans="1:17" ht="15.75" thickBot="1">
      <c r="A171" s="118">
        <v>164</v>
      </c>
      <c r="B171" s="165" t="s">
        <v>1095</v>
      </c>
      <c r="C171" s="118"/>
      <c r="D171" s="121"/>
      <c r="E171" s="105">
        <v>100000</v>
      </c>
      <c r="F171" s="164" t="s">
        <v>1136</v>
      </c>
      <c r="G171" s="118"/>
      <c r="H171" s="118"/>
      <c r="I171" s="118"/>
      <c r="J171" s="104"/>
      <c r="K171" s="11"/>
      <c r="L171" s="11"/>
      <c r="M171" s="11"/>
      <c r="N171" s="11"/>
      <c r="O171" s="147">
        <f t="shared" si="2"/>
        <v>100000</v>
      </c>
      <c r="P171" s="11"/>
      <c r="Q171" s="158"/>
    </row>
    <row r="172" spans="1:17" ht="15.75" thickBot="1">
      <c r="A172" s="118">
        <v>165</v>
      </c>
      <c r="B172" s="165" t="s">
        <v>1096</v>
      </c>
      <c r="C172" s="118"/>
      <c r="D172" s="121"/>
      <c r="E172" s="105">
        <v>100000</v>
      </c>
      <c r="F172" s="164" t="s">
        <v>1136</v>
      </c>
      <c r="G172" s="118"/>
      <c r="H172" s="118"/>
      <c r="I172" s="118"/>
      <c r="J172" s="104"/>
      <c r="K172" s="11"/>
      <c r="L172" s="11"/>
      <c r="M172" s="11"/>
      <c r="N172" s="11"/>
      <c r="O172" s="147">
        <f t="shared" si="2"/>
        <v>100000</v>
      </c>
      <c r="P172" s="11"/>
      <c r="Q172" s="158"/>
    </row>
    <row r="173" spans="1:17" ht="15.75" thickBot="1">
      <c r="A173" s="118">
        <v>166</v>
      </c>
      <c r="B173" s="165" t="s">
        <v>1097</v>
      </c>
      <c r="C173" s="118"/>
      <c r="D173" s="121"/>
      <c r="E173" s="105">
        <v>100000</v>
      </c>
      <c r="F173" s="164" t="s">
        <v>1136</v>
      </c>
      <c r="G173" s="118"/>
      <c r="H173" s="118"/>
      <c r="I173" s="118"/>
      <c r="J173" s="104"/>
      <c r="K173" s="11"/>
      <c r="L173" s="11"/>
      <c r="M173" s="11"/>
      <c r="N173" s="11"/>
      <c r="O173" s="147">
        <f t="shared" si="2"/>
        <v>100000</v>
      </c>
      <c r="P173" s="11"/>
      <c r="Q173" s="158"/>
    </row>
    <row r="174" spans="1:17" ht="15.75" thickBot="1">
      <c r="A174" s="118">
        <v>167</v>
      </c>
      <c r="B174" s="165" t="s">
        <v>1098</v>
      </c>
      <c r="C174" s="118"/>
      <c r="D174" s="121"/>
      <c r="E174" s="105">
        <v>100000</v>
      </c>
      <c r="F174" s="164" t="s">
        <v>1136</v>
      </c>
      <c r="G174" s="118"/>
      <c r="H174" s="118"/>
      <c r="I174" s="118"/>
      <c r="J174" s="104"/>
      <c r="K174" s="11"/>
      <c r="L174" s="11"/>
      <c r="M174" s="11"/>
      <c r="N174" s="11"/>
      <c r="O174" s="147">
        <f t="shared" si="2"/>
        <v>100000</v>
      </c>
      <c r="P174" s="11"/>
      <c r="Q174" s="158"/>
    </row>
    <row r="175" spans="1:17" ht="15.75" thickBot="1">
      <c r="A175" s="118">
        <v>168</v>
      </c>
      <c r="B175" s="165" t="s">
        <v>1099</v>
      </c>
      <c r="C175" s="118"/>
      <c r="D175" s="121"/>
      <c r="E175" s="105">
        <v>100000</v>
      </c>
      <c r="F175" s="164" t="s">
        <v>1136</v>
      </c>
      <c r="G175" s="118"/>
      <c r="H175" s="118"/>
      <c r="I175" s="118"/>
      <c r="J175" s="104"/>
      <c r="K175" s="11"/>
      <c r="L175" s="11"/>
      <c r="M175" s="11"/>
      <c r="N175" s="11"/>
      <c r="O175" s="147">
        <f t="shared" si="2"/>
        <v>100000</v>
      </c>
      <c r="P175" s="11"/>
      <c r="Q175" s="158"/>
    </row>
    <row r="176" spans="1:17" ht="15.75" thickBot="1">
      <c r="A176" s="118">
        <v>169</v>
      </c>
      <c r="B176" s="165" t="s">
        <v>1100</v>
      </c>
      <c r="C176" s="118"/>
      <c r="D176" s="121"/>
      <c r="E176" s="105">
        <v>126000</v>
      </c>
      <c r="F176" s="164" t="s">
        <v>1136</v>
      </c>
      <c r="G176" s="118"/>
      <c r="H176" s="118"/>
      <c r="I176" s="118"/>
      <c r="J176" s="104"/>
      <c r="K176" s="11"/>
      <c r="L176" s="11"/>
      <c r="M176" s="11"/>
      <c r="N176" s="11"/>
      <c r="O176" s="147">
        <f t="shared" si="2"/>
        <v>126000</v>
      </c>
      <c r="P176" s="11"/>
      <c r="Q176" s="158"/>
    </row>
    <row r="177" spans="1:17" ht="15.75" thickBot="1">
      <c r="A177" s="118">
        <v>170</v>
      </c>
      <c r="B177" s="165" t="s">
        <v>1101</v>
      </c>
      <c r="C177" s="118"/>
      <c r="D177" s="121"/>
      <c r="E177" s="105">
        <v>130000</v>
      </c>
      <c r="F177" s="164" t="s">
        <v>1136</v>
      </c>
      <c r="G177" s="118"/>
      <c r="H177" s="118"/>
      <c r="I177" s="118"/>
      <c r="J177" s="104"/>
      <c r="K177" s="11"/>
      <c r="L177" s="11"/>
      <c r="M177" s="11"/>
      <c r="N177" s="11"/>
      <c r="O177" s="147">
        <f t="shared" si="2"/>
        <v>130000</v>
      </c>
      <c r="P177" s="11"/>
      <c r="Q177" s="158"/>
    </row>
    <row r="178" spans="1:17" ht="15.75" thickBot="1">
      <c r="A178" s="118">
        <v>171</v>
      </c>
      <c r="B178" s="165" t="s">
        <v>1102</v>
      </c>
      <c r="C178" s="118"/>
      <c r="D178" s="121"/>
      <c r="E178" s="105">
        <v>150000</v>
      </c>
      <c r="F178" s="164" t="s">
        <v>1136</v>
      </c>
      <c r="G178" s="118"/>
      <c r="H178" s="118"/>
      <c r="I178" s="118"/>
      <c r="J178" s="104"/>
      <c r="K178" s="11"/>
      <c r="L178" s="11"/>
      <c r="M178" s="11"/>
      <c r="N178" s="11"/>
      <c r="O178" s="147">
        <f t="shared" si="2"/>
        <v>150000</v>
      </c>
      <c r="P178" s="11"/>
      <c r="Q178" s="158"/>
    </row>
    <row r="179" spans="1:17" ht="15.75" thickBot="1">
      <c r="A179" s="118">
        <v>172</v>
      </c>
      <c r="B179" s="165" t="s">
        <v>910</v>
      </c>
      <c r="C179" s="118"/>
      <c r="D179" s="121"/>
      <c r="E179" s="105">
        <v>60000</v>
      </c>
      <c r="F179" s="164" t="s">
        <v>1136</v>
      </c>
      <c r="G179" s="118"/>
      <c r="H179" s="118"/>
      <c r="I179" s="118"/>
      <c r="J179" s="104"/>
      <c r="K179" s="11"/>
      <c r="L179" s="11"/>
      <c r="M179" s="11"/>
      <c r="N179" s="11"/>
      <c r="O179" s="147">
        <f t="shared" si="2"/>
        <v>60000</v>
      </c>
      <c r="P179" s="11"/>
      <c r="Q179" s="158"/>
    </row>
    <row r="180" spans="1:17" ht="15.75" thickBot="1">
      <c r="A180" s="118">
        <v>173</v>
      </c>
      <c r="B180" s="165" t="s">
        <v>972</v>
      </c>
      <c r="C180" s="118"/>
      <c r="D180" s="121"/>
      <c r="E180" s="105">
        <v>60000</v>
      </c>
      <c r="F180" s="164" t="s">
        <v>1136</v>
      </c>
      <c r="G180" s="118"/>
      <c r="H180" s="118"/>
      <c r="I180" s="118"/>
      <c r="J180" s="104"/>
      <c r="K180" s="11"/>
      <c r="L180" s="11"/>
      <c r="M180" s="11"/>
      <c r="N180" s="11"/>
      <c r="O180" s="147">
        <f t="shared" si="2"/>
        <v>60000</v>
      </c>
      <c r="P180" s="11"/>
      <c r="Q180" s="158"/>
    </row>
    <row r="181" spans="1:17" ht="15.75" thickBot="1">
      <c r="A181" s="118">
        <v>174</v>
      </c>
      <c r="B181" s="165" t="s">
        <v>1103</v>
      </c>
      <c r="C181" s="118"/>
      <c r="D181" s="121"/>
      <c r="E181" s="105">
        <v>5000</v>
      </c>
      <c r="F181" s="164" t="s">
        <v>1137</v>
      </c>
      <c r="G181" s="118"/>
      <c r="H181" s="118"/>
      <c r="I181" s="118"/>
      <c r="J181" s="104"/>
      <c r="K181" s="11"/>
      <c r="L181" s="11"/>
      <c r="M181" s="11"/>
      <c r="N181" s="11"/>
      <c r="O181" s="147">
        <f t="shared" si="2"/>
        <v>5000</v>
      </c>
      <c r="P181" s="11"/>
      <c r="Q181" s="158"/>
    </row>
    <row r="182" spans="1:17" ht="15.75" thickBot="1">
      <c r="A182" s="118">
        <v>175</v>
      </c>
      <c r="B182" s="165" t="s">
        <v>1104</v>
      </c>
      <c r="C182" s="118"/>
      <c r="D182" s="121"/>
      <c r="E182" s="105">
        <v>10000</v>
      </c>
      <c r="F182" s="164" t="s">
        <v>1137</v>
      </c>
      <c r="G182" s="118"/>
      <c r="H182" s="118"/>
      <c r="I182" s="118"/>
      <c r="J182" s="104"/>
      <c r="K182" s="11"/>
      <c r="L182" s="11"/>
      <c r="M182" s="11"/>
      <c r="N182" s="11"/>
      <c r="O182" s="147">
        <f t="shared" si="2"/>
        <v>10000</v>
      </c>
      <c r="P182" s="11"/>
      <c r="Q182" s="158"/>
    </row>
    <row r="183" spans="1:17" ht="15.75" thickBot="1">
      <c r="A183" s="118">
        <v>176</v>
      </c>
      <c r="B183" s="165" t="s">
        <v>1105</v>
      </c>
      <c r="C183" s="118"/>
      <c r="D183" s="121"/>
      <c r="E183" s="105">
        <v>10000</v>
      </c>
      <c r="F183" s="164" t="s">
        <v>1137</v>
      </c>
      <c r="G183" s="118"/>
      <c r="H183" s="118"/>
      <c r="I183" s="118"/>
      <c r="J183" s="104"/>
      <c r="K183" s="11"/>
      <c r="L183" s="11"/>
      <c r="M183" s="11"/>
      <c r="N183" s="11"/>
      <c r="O183" s="147">
        <f t="shared" si="2"/>
        <v>10000</v>
      </c>
      <c r="P183" s="11"/>
      <c r="Q183" s="158"/>
    </row>
    <row r="184" spans="1:17" ht="15.75" thickBot="1">
      <c r="A184" s="118">
        <v>177</v>
      </c>
      <c r="B184" s="165" t="s">
        <v>1106</v>
      </c>
      <c r="C184" s="118"/>
      <c r="D184" s="121"/>
      <c r="E184" s="105">
        <v>10000</v>
      </c>
      <c r="F184" s="164" t="s">
        <v>1137</v>
      </c>
      <c r="G184" s="118"/>
      <c r="H184" s="118"/>
      <c r="I184" s="118"/>
      <c r="J184" s="104"/>
      <c r="K184" s="11"/>
      <c r="L184" s="11"/>
      <c r="M184" s="11"/>
      <c r="N184" s="11"/>
      <c r="O184" s="147">
        <f t="shared" si="2"/>
        <v>10000</v>
      </c>
      <c r="P184" s="11"/>
      <c r="Q184" s="158"/>
    </row>
    <row r="185" spans="1:17" ht="15.75" thickBot="1">
      <c r="A185" s="118">
        <v>178</v>
      </c>
      <c r="B185" s="165" t="s">
        <v>1107</v>
      </c>
      <c r="C185" s="118"/>
      <c r="D185" s="121"/>
      <c r="E185" s="105">
        <v>20000</v>
      </c>
      <c r="F185" s="164" t="s">
        <v>1137</v>
      </c>
      <c r="G185" s="118"/>
      <c r="H185" s="118"/>
      <c r="I185" s="118"/>
      <c r="J185" s="104"/>
      <c r="K185" s="11"/>
      <c r="L185" s="11"/>
      <c r="M185" s="11"/>
      <c r="N185" s="11"/>
      <c r="O185" s="147">
        <f t="shared" si="2"/>
        <v>20000</v>
      </c>
      <c r="P185" s="11"/>
      <c r="Q185" s="158"/>
    </row>
    <row r="186" spans="1:17" ht="15.75" thickBot="1">
      <c r="A186" s="118">
        <v>179</v>
      </c>
      <c r="B186" s="165" t="s">
        <v>1108</v>
      </c>
      <c r="C186" s="118"/>
      <c r="D186" s="121"/>
      <c r="E186" s="105">
        <v>20000</v>
      </c>
      <c r="F186" s="164" t="s">
        <v>1137</v>
      </c>
      <c r="G186" s="118"/>
      <c r="H186" s="118"/>
      <c r="I186" s="118"/>
      <c r="J186" s="104"/>
      <c r="K186" s="11"/>
      <c r="L186" s="11"/>
      <c r="M186" s="11"/>
      <c r="N186" s="11"/>
      <c r="O186" s="147">
        <f t="shared" si="2"/>
        <v>20000</v>
      </c>
      <c r="P186" s="11"/>
      <c r="Q186" s="158"/>
    </row>
    <row r="187" spans="1:17" ht="15.75" thickBot="1">
      <c r="A187" s="118">
        <v>180</v>
      </c>
      <c r="B187" s="165" t="s">
        <v>1109</v>
      </c>
      <c r="C187" s="118"/>
      <c r="D187" s="121"/>
      <c r="E187" s="105">
        <v>20000</v>
      </c>
      <c r="F187" s="164" t="s">
        <v>1137</v>
      </c>
      <c r="G187" s="118"/>
      <c r="H187" s="118"/>
      <c r="I187" s="118"/>
      <c r="J187" s="104"/>
      <c r="K187" s="11"/>
      <c r="L187" s="11"/>
      <c r="M187" s="11"/>
      <c r="N187" s="11"/>
      <c r="O187" s="147">
        <f t="shared" si="2"/>
        <v>20000</v>
      </c>
      <c r="P187" s="11"/>
      <c r="Q187" s="158"/>
    </row>
    <row r="188" spans="1:17" ht="15.75" thickBot="1">
      <c r="A188" s="118">
        <v>181</v>
      </c>
      <c r="B188" s="165" t="s">
        <v>1110</v>
      </c>
      <c r="C188" s="118"/>
      <c r="D188" s="121"/>
      <c r="E188" s="105">
        <v>24000</v>
      </c>
      <c r="F188" s="164" t="s">
        <v>1137</v>
      </c>
      <c r="G188" s="118"/>
      <c r="H188" s="118"/>
      <c r="I188" s="118"/>
      <c r="J188" s="104"/>
      <c r="K188" s="11"/>
      <c r="L188" s="11"/>
      <c r="M188" s="11"/>
      <c r="N188" s="11"/>
      <c r="O188" s="147">
        <f t="shared" si="2"/>
        <v>24000</v>
      </c>
      <c r="P188" s="11"/>
      <c r="Q188" s="158"/>
    </row>
    <row r="189" spans="1:17" ht="15.75" thickBot="1">
      <c r="A189" s="118">
        <v>182</v>
      </c>
      <c r="B189" s="165" t="s">
        <v>1111</v>
      </c>
      <c r="C189" s="118"/>
      <c r="D189" s="121"/>
      <c r="E189" s="105">
        <v>25000</v>
      </c>
      <c r="F189" s="164" t="s">
        <v>1137</v>
      </c>
      <c r="G189" s="118"/>
      <c r="H189" s="118"/>
      <c r="I189" s="118"/>
      <c r="J189" s="104"/>
      <c r="K189" s="11"/>
      <c r="L189" s="11"/>
      <c r="M189" s="11"/>
      <c r="N189" s="11"/>
      <c r="O189" s="147">
        <f t="shared" si="2"/>
        <v>25000</v>
      </c>
      <c r="P189" s="11"/>
      <c r="Q189" s="158"/>
    </row>
    <row r="190" spans="1:17" ht="15.75" thickBot="1">
      <c r="A190" s="118">
        <v>183</v>
      </c>
      <c r="B190" s="165" t="s">
        <v>1112</v>
      </c>
      <c r="C190" s="118"/>
      <c r="D190" s="121"/>
      <c r="E190" s="105">
        <v>25000</v>
      </c>
      <c r="F190" s="164" t="s">
        <v>1137</v>
      </c>
      <c r="G190" s="118"/>
      <c r="H190" s="118"/>
      <c r="I190" s="118"/>
      <c r="J190" s="104"/>
      <c r="K190" s="11"/>
      <c r="L190" s="11"/>
      <c r="M190" s="11"/>
      <c r="N190" s="11"/>
      <c r="O190" s="147">
        <f t="shared" si="2"/>
        <v>25000</v>
      </c>
      <c r="P190" s="11"/>
      <c r="Q190" s="158"/>
    </row>
    <row r="191" spans="1:17" ht="15.75" thickBot="1">
      <c r="A191" s="118">
        <v>184</v>
      </c>
      <c r="B191" s="165" t="s">
        <v>1113</v>
      </c>
      <c r="C191" s="118"/>
      <c r="D191" s="121"/>
      <c r="E191" s="105">
        <v>26000</v>
      </c>
      <c r="F191" s="164" t="s">
        <v>1137</v>
      </c>
      <c r="G191" s="118"/>
      <c r="H191" s="118"/>
      <c r="I191" s="118"/>
      <c r="J191" s="104"/>
      <c r="K191" s="11"/>
      <c r="L191" s="11"/>
      <c r="M191" s="11"/>
      <c r="N191" s="11"/>
      <c r="O191" s="147">
        <f t="shared" si="2"/>
        <v>26000</v>
      </c>
      <c r="P191" s="11"/>
      <c r="Q191" s="158"/>
    </row>
    <row r="192" spans="1:17" ht="15.75" thickBot="1">
      <c r="A192" s="118">
        <v>185</v>
      </c>
      <c r="B192" s="165" t="s">
        <v>1114</v>
      </c>
      <c r="C192" s="118"/>
      <c r="D192" s="121"/>
      <c r="E192" s="105">
        <v>30000</v>
      </c>
      <c r="F192" s="164" t="s">
        <v>1137</v>
      </c>
      <c r="G192" s="118"/>
      <c r="H192" s="118"/>
      <c r="I192" s="118"/>
      <c r="J192" s="104"/>
      <c r="K192" s="11"/>
      <c r="L192" s="11"/>
      <c r="M192" s="11"/>
      <c r="N192" s="11"/>
      <c r="O192" s="147">
        <f t="shared" si="2"/>
        <v>30000</v>
      </c>
      <c r="P192" s="11"/>
      <c r="Q192" s="158"/>
    </row>
    <row r="193" spans="1:17" ht="15.75" thickBot="1">
      <c r="A193" s="118">
        <v>186</v>
      </c>
      <c r="B193" s="165" t="s">
        <v>1115</v>
      </c>
      <c r="C193" s="118"/>
      <c r="D193" s="121"/>
      <c r="E193" s="105">
        <v>30000</v>
      </c>
      <c r="F193" s="164" t="s">
        <v>1137</v>
      </c>
      <c r="G193" s="118"/>
      <c r="H193" s="118"/>
      <c r="I193" s="118"/>
      <c r="J193" s="104"/>
      <c r="K193" s="11"/>
      <c r="L193" s="11"/>
      <c r="M193" s="11"/>
      <c r="N193" s="11"/>
      <c r="O193" s="147">
        <f t="shared" si="2"/>
        <v>30000</v>
      </c>
      <c r="P193" s="11"/>
      <c r="Q193" s="158"/>
    </row>
    <row r="194" spans="1:17" ht="15.75" thickBot="1">
      <c r="A194" s="118">
        <v>187</v>
      </c>
      <c r="B194" s="165" t="s">
        <v>1116</v>
      </c>
      <c r="C194" s="118"/>
      <c r="D194" s="121"/>
      <c r="E194" s="105">
        <v>40000</v>
      </c>
      <c r="F194" s="164" t="s">
        <v>1137</v>
      </c>
      <c r="G194" s="118"/>
      <c r="H194" s="118"/>
      <c r="I194" s="118"/>
      <c r="J194" s="104"/>
      <c r="K194" s="11"/>
      <c r="L194" s="11"/>
      <c r="M194" s="11"/>
      <c r="N194" s="11"/>
      <c r="O194" s="147">
        <f t="shared" si="2"/>
        <v>40000</v>
      </c>
      <c r="P194" s="11"/>
      <c r="Q194" s="158"/>
    </row>
    <row r="195" spans="1:17" ht="15.75" thickBot="1">
      <c r="A195" s="118">
        <v>188</v>
      </c>
      <c r="B195" s="165" t="s">
        <v>1117</v>
      </c>
      <c r="C195" s="118"/>
      <c r="D195" s="121"/>
      <c r="E195" s="105">
        <v>40000</v>
      </c>
      <c r="F195" s="164" t="s">
        <v>1137</v>
      </c>
      <c r="G195" s="118"/>
      <c r="H195" s="118"/>
      <c r="I195" s="118"/>
      <c r="J195" s="104"/>
      <c r="K195" s="11"/>
      <c r="L195" s="11"/>
      <c r="M195" s="11"/>
      <c r="N195" s="11"/>
      <c r="O195" s="147">
        <f t="shared" si="2"/>
        <v>40000</v>
      </c>
      <c r="P195" s="11"/>
      <c r="Q195" s="158"/>
    </row>
    <row r="196" spans="1:17" ht="15.75" thickBot="1">
      <c r="A196" s="118">
        <v>189</v>
      </c>
      <c r="B196" s="165" t="s">
        <v>1118</v>
      </c>
      <c r="C196" s="118"/>
      <c r="D196" s="121"/>
      <c r="E196" s="105">
        <v>50000</v>
      </c>
      <c r="F196" s="164" t="s">
        <v>1137</v>
      </c>
      <c r="G196" s="118"/>
      <c r="H196" s="118"/>
      <c r="I196" s="118"/>
      <c r="J196" s="104"/>
      <c r="K196" s="11"/>
      <c r="L196" s="11"/>
      <c r="M196" s="11"/>
      <c r="N196" s="11"/>
      <c r="O196" s="147">
        <f t="shared" si="2"/>
        <v>50000</v>
      </c>
      <c r="P196" s="11"/>
      <c r="Q196" s="158"/>
    </row>
    <row r="197" spans="1:17" ht="15.75" thickBot="1">
      <c r="A197" s="118">
        <v>190</v>
      </c>
      <c r="B197" s="165" t="s">
        <v>1119</v>
      </c>
      <c r="C197" s="118"/>
      <c r="D197" s="121"/>
      <c r="E197" s="105">
        <v>60000</v>
      </c>
      <c r="F197" s="164" t="s">
        <v>1137</v>
      </c>
      <c r="G197" s="118"/>
      <c r="H197" s="118"/>
      <c r="I197" s="118"/>
      <c r="J197" s="104"/>
      <c r="K197" s="11"/>
      <c r="L197" s="11"/>
      <c r="M197" s="11"/>
      <c r="N197" s="11"/>
      <c r="O197" s="147">
        <f t="shared" si="2"/>
        <v>60000</v>
      </c>
      <c r="P197" s="11"/>
      <c r="Q197" s="158"/>
    </row>
    <row r="198" spans="1:17" ht="15.75" thickBot="1">
      <c r="A198" s="118">
        <v>191</v>
      </c>
      <c r="B198" s="165" t="s">
        <v>1120</v>
      </c>
      <c r="C198" s="118"/>
      <c r="D198" s="121"/>
      <c r="E198" s="105">
        <v>60000</v>
      </c>
      <c r="F198" s="164" t="s">
        <v>1137</v>
      </c>
      <c r="G198" s="118"/>
      <c r="H198" s="118"/>
      <c r="I198" s="118"/>
      <c r="J198" s="104"/>
      <c r="K198" s="11"/>
      <c r="L198" s="11"/>
      <c r="M198" s="11"/>
      <c r="N198" s="11"/>
      <c r="O198" s="147">
        <f t="shared" si="2"/>
        <v>60000</v>
      </c>
      <c r="P198" s="11"/>
      <c r="Q198" s="158"/>
    </row>
    <row r="199" spans="1:17" ht="15.75" thickBot="1">
      <c r="A199" s="118">
        <v>192</v>
      </c>
      <c r="B199" s="165" t="s">
        <v>1121</v>
      </c>
      <c r="C199" s="118"/>
      <c r="D199" s="121"/>
      <c r="E199" s="105">
        <v>60000</v>
      </c>
      <c r="F199" s="164" t="s">
        <v>1137</v>
      </c>
      <c r="G199" s="118"/>
      <c r="H199" s="118"/>
      <c r="I199" s="118"/>
      <c r="J199" s="104"/>
      <c r="K199" s="11"/>
      <c r="L199" s="11"/>
      <c r="M199" s="11"/>
      <c r="N199" s="11"/>
      <c r="O199" s="147">
        <f t="shared" si="2"/>
        <v>60000</v>
      </c>
      <c r="P199" s="11"/>
      <c r="Q199" s="158"/>
    </row>
    <row r="200" spans="1:17" ht="15.75" thickBot="1">
      <c r="A200" s="118">
        <v>193</v>
      </c>
      <c r="B200" s="165" t="s">
        <v>1122</v>
      </c>
      <c r="C200" s="118"/>
      <c r="D200" s="121"/>
      <c r="E200" s="105">
        <v>60000</v>
      </c>
      <c r="F200" s="164" t="s">
        <v>1137</v>
      </c>
      <c r="G200" s="118"/>
      <c r="H200" s="118"/>
      <c r="I200" s="118"/>
      <c r="J200" s="104"/>
      <c r="K200" s="11"/>
      <c r="L200" s="11"/>
      <c r="M200" s="11"/>
      <c r="N200" s="11"/>
      <c r="O200" s="147">
        <f t="shared" si="2"/>
        <v>60000</v>
      </c>
      <c r="P200" s="11"/>
      <c r="Q200" s="158"/>
    </row>
    <row r="201" spans="1:17" ht="15.75" thickBot="1">
      <c r="A201" s="118">
        <v>194</v>
      </c>
      <c r="B201" s="165" t="s">
        <v>1123</v>
      </c>
      <c r="C201" s="118"/>
      <c r="D201" s="121"/>
      <c r="E201" s="105">
        <v>60000</v>
      </c>
      <c r="F201" s="164" t="s">
        <v>1137</v>
      </c>
      <c r="G201" s="118"/>
      <c r="H201" s="118"/>
      <c r="I201" s="118"/>
      <c r="J201" s="104"/>
      <c r="K201" s="11"/>
      <c r="L201" s="11"/>
      <c r="M201" s="11"/>
      <c r="N201" s="11"/>
      <c r="O201" s="147">
        <f t="shared" ref="O201:O266" si="3">E201+I201+M201</f>
        <v>60000</v>
      </c>
      <c r="P201" s="11"/>
      <c r="Q201" s="158"/>
    </row>
    <row r="202" spans="1:17" ht="15.75" thickBot="1">
      <c r="A202" s="118">
        <v>195</v>
      </c>
      <c r="B202" s="165" t="s">
        <v>1124</v>
      </c>
      <c r="C202" s="118"/>
      <c r="D202" s="121"/>
      <c r="E202" s="105">
        <v>60000</v>
      </c>
      <c r="F202" s="164" t="s">
        <v>1137</v>
      </c>
      <c r="G202" s="118"/>
      <c r="H202" s="118"/>
      <c r="I202" s="118"/>
      <c r="J202" s="104"/>
      <c r="K202" s="11"/>
      <c r="L202" s="11"/>
      <c r="M202" s="11"/>
      <c r="N202" s="11"/>
      <c r="O202" s="147">
        <f t="shared" si="3"/>
        <v>60000</v>
      </c>
      <c r="P202" s="11"/>
      <c r="Q202" s="158"/>
    </row>
    <row r="203" spans="1:17" ht="15.75" thickBot="1">
      <c r="A203" s="118">
        <v>196</v>
      </c>
      <c r="B203" s="165" t="s">
        <v>1125</v>
      </c>
      <c r="C203" s="118"/>
      <c r="D203" s="121"/>
      <c r="E203" s="105">
        <v>60000</v>
      </c>
      <c r="F203" s="164" t="s">
        <v>1137</v>
      </c>
      <c r="G203" s="118"/>
      <c r="H203" s="118"/>
      <c r="I203" s="118"/>
      <c r="J203" s="104"/>
      <c r="K203" s="11"/>
      <c r="L203" s="11"/>
      <c r="M203" s="11"/>
      <c r="N203" s="11"/>
      <c r="O203" s="147">
        <f t="shared" si="3"/>
        <v>60000</v>
      </c>
      <c r="P203" s="11"/>
      <c r="Q203" s="158"/>
    </row>
    <row r="204" spans="1:17" ht="15.75" thickBot="1">
      <c r="A204" s="118">
        <v>197</v>
      </c>
      <c r="B204" s="165" t="s">
        <v>1126</v>
      </c>
      <c r="C204" s="118"/>
      <c r="D204" s="121"/>
      <c r="E204" s="105">
        <v>70000</v>
      </c>
      <c r="F204" s="164" t="s">
        <v>1137</v>
      </c>
      <c r="G204" s="118"/>
      <c r="H204" s="118"/>
      <c r="I204" s="118"/>
      <c r="J204" s="104"/>
      <c r="K204" s="11"/>
      <c r="L204" s="11"/>
      <c r="M204" s="11"/>
      <c r="N204" s="11"/>
      <c r="O204" s="147">
        <f t="shared" si="3"/>
        <v>70000</v>
      </c>
      <c r="P204" s="11"/>
      <c r="Q204" s="158"/>
    </row>
    <row r="205" spans="1:17" ht="15.75" thickBot="1">
      <c r="A205" s="118">
        <v>198</v>
      </c>
      <c r="B205" s="165" t="s">
        <v>1127</v>
      </c>
      <c r="C205" s="118"/>
      <c r="D205" s="121"/>
      <c r="E205" s="105">
        <v>70000</v>
      </c>
      <c r="F205" s="164" t="s">
        <v>1137</v>
      </c>
      <c r="G205" s="118"/>
      <c r="H205" s="118"/>
      <c r="I205" s="118"/>
      <c r="J205" s="104"/>
      <c r="K205" s="11"/>
      <c r="L205" s="11"/>
      <c r="M205" s="11"/>
      <c r="N205" s="11"/>
      <c r="O205" s="147">
        <f t="shared" si="3"/>
        <v>70000</v>
      </c>
      <c r="P205" s="11"/>
      <c r="Q205" s="158"/>
    </row>
    <row r="206" spans="1:17" ht="15.75" thickBot="1">
      <c r="A206" s="118">
        <v>199</v>
      </c>
      <c r="B206" s="165" t="s">
        <v>1128</v>
      </c>
      <c r="C206" s="118"/>
      <c r="D206" s="121"/>
      <c r="E206" s="105">
        <v>80000</v>
      </c>
      <c r="F206" s="164" t="s">
        <v>1137</v>
      </c>
      <c r="G206" s="118"/>
      <c r="H206" s="118"/>
      <c r="I206" s="118"/>
      <c r="J206" s="104"/>
      <c r="K206" s="11"/>
      <c r="L206" s="11"/>
      <c r="M206" s="11"/>
      <c r="N206" s="11"/>
      <c r="O206" s="147">
        <f t="shared" si="3"/>
        <v>80000</v>
      </c>
      <c r="P206" s="11"/>
      <c r="Q206" s="158"/>
    </row>
    <row r="207" spans="1:17" ht="15.75" thickBot="1">
      <c r="A207" s="118">
        <v>200</v>
      </c>
      <c r="B207" s="165" t="s">
        <v>1129</v>
      </c>
      <c r="C207" s="118"/>
      <c r="D207" s="121"/>
      <c r="E207" s="105">
        <v>80000</v>
      </c>
      <c r="F207" s="164" t="s">
        <v>1137</v>
      </c>
      <c r="G207" s="118"/>
      <c r="H207" s="118"/>
      <c r="I207" s="118"/>
      <c r="J207" s="104"/>
      <c r="K207" s="11"/>
      <c r="L207" s="11"/>
      <c r="M207" s="11"/>
      <c r="N207" s="11"/>
      <c r="O207" s="147">
        <f t="shared" si="3"/>
        <v>80000</v>
      </c>
      <c r="P207" s="11"/>
      <c r="Q207" s="158"/>
    </row>
    <row r="208" spans="1:17" ht="15.75" thickBot="1">
      <c r="A208" s="118">
        <v>201</v>
      </c>
      <c r="B208" s="165" t="s">
        <v>1130</v>
      </c>
      <c r="C208" s="118"/>
      <c r="D208" s="121"/>
      <c r="E208" s="105">
        <v>80000</v>
      </c>
      <c r="F208" s="164" t="s">
        <v>1137</v>
      </c>
      <c r="G208" s="118"/>
      <c r="H208" s="118"/>
      <c r="I208" s="118"/>
      <c r="J208" s="104"/>
      <c r="K208" s="11"/>
      <c r="L208" s="11"/>
      <c r="M208" s="11"/>
      <c r="N208" s="11"/>
      <c r="O208" s="147">
        <f t="shared" si="3"/>
        <v>80000</v>
      </c>
      <c r="P208" s="11"/>
      <c r="Q208" s="158"/>
    </row>
    <row r="209" spans="1:17" ht="15.75" thickBot="1">
      <c r="A209" s="118">
        <v>202</v>
      </c>
      <c r="B209" s="165" t="s">
        <v>1131</v>
      </c>
      <c r="C209" s="118"/>
      <c r="D209" s="121"/>
      <c r="E209" s="105">
        <v>80000</v>
      </c>
      <c r="F209" s="164" t="s">
        <v>1137</v>
      </c>
      <c r="G209" s="118"/>
      <c r="H209" s="118"/>
      <c r="I209" s="118"/>
      <c r="J209" s="104"/>
      <c r="K209" s="11"/>
      <c r="L209" s="11"/>
      <c r="M209" s="11"/>
      <c r="N209" s="11"/>
      <c r="O209" s="147">
        <f t="shared" si="3"/>
        <v>80000</v>
      </c>
      <c r="P209" s="11"/>
      <c r="Q209" s="158"/>
    </row>
    <row r="210" spans="1:17" ht="15.75" thickBot="1">
      <c r="A210" s="118">
        <v>203</v>
      </c>
      <c r="B210" s="165" t="s">
        <v>1132</v>
      </c>
      <c r="C210" s="118"/>
      <c r="D210" s="121"/>
      <c r="E210" s="105">
        <v>160000</v>
      </c>
      <c r="F210" s="164" t="s">
        <v>1137</v>
      </c>
      <c r="G210" s="118"/>
      <c r="H210" s="118"/>
      <c r="I210" s="118"/>
      <c r="J210" s="104"/>
      <c r="K210" s="11"/>
      <c r="L210" s="11"/>
      <c r="M210" s="11"/>
      <c r="N210" s="11"/>
      <c r="O210" s="147">
        <f t="shared" si="3"/>
        <v>160000</v>
      </c>
      <c r="P210" s="11"/>
      <c r="Q210" s="158"/>
    </row>
    <row r="211" spans="1:17" ht="15.75" thickBot="1">
      <c r="A211" s="118">
        <v>204</v>
      </c>
      <c r="B211" s="165" t="s">
        <v>910</v>
      </c>
      <c r="C211" s="118"/>
      <c r="D211" s="121"/>
      <c r="E211" s="105">
        <v>40000</v>
      </c>
      <c r="F211" s="164" t="s">
        <v>1137</v>
      </c>
      <c r="G211" s="118"/>
      <c r="H211" s="118"/>
      <c r="I211" s="118"/>
      <c r="J211" s="104"/>
      <c r="K211" s="11"/>
      <c r="L211" s="11"/>
      <c r="M211" s="11"/>
      <c r="N211" s="11"/>
      <c r="O211" s="147">
        <f t="shared" si="3"/>
        <v>40000</v>
      </c>
      <c r="P211" s="11"/>
      <c r="Q211" s="158"/>
    </row>
    <row r="212" spans="1:17" ht="15.75" thickBot="1">
      <c r="A212" s="118">
        <v>205</v>
      </c>
      <c r="B212" s="165" t="s">
        <v>1116</v>
      </c>
      <c r="C212" s="118"/>
      <c r="D212" s="121"/>
      <c r="E212" s="105">
        <v>60000</v>
      </c>
      <c r="F212" s="164" t="s">
        <v>1137</v>
      </c>
      <c r="G212" s="118"/>
      <c r="H212" s="118"/>
      <c r="I212" s="118"/>
      <c r="J212" s="104"/>
      <c r="K212" s="11"/>
      <c r="L212" s="11"/>
      <c r="M212" s="11"/>
      <c r="N212" s="11"/>
      <c r="O212" s="147">
        <f t="shared" si="3"/>
        <v>60000</v>
      </c>
      <c r="P212" s="11"/>
      <c r="Q212" s="158"/>
    </row>
    <row r="213" spans="1:17" ht="15.75" thickBot="1">
      <c r="A213" s="118">
        <v>206</v>
      </c>
      <c r="B213" s="165" t="s">
        <v>1133</v>
      </c>
      <c r="C213" s="118"/>
      <c r="D213" s="121"/>
      <c r="E213" s="105">
        <v>10000</v>
      </c>
      <c r="F213" s="164" t="s">
        <v>1138</v>
      </c>
      <c r="G213" s="118"/>
      <c r="H213" s="118"/>
      <c r="I213" s="118"/>
      <c r="J213" s="104"/>
      <c r="K213" s="11"/>
      <c r="L213" s="11"/>
      <c r="M213" s="11"/>
      <c r="N213" s="11"/>
      <c r="O213" s="147">
        <f t="shared" si="3"/>
        <v>10000</v>
      </c>
      <c r="P213" s="11"/>
      <c r="Q213" s="158"/>
    </row>
    <row r="214" spans="1:17" ht="15.75" thickBot="1">
      <c r="A214" s="118">
        <v>207</v>
      </c>
      <c r="B214" s="165" t="s">
        <v>1134</v>
      </c>
      <c r="C214" s="118"/>
      <c r="D214" s="121"/>
      <c r="E214" s="105">
        <v>10000</v>
      </c>
      <c r="F214" s="164" t="s">
        <v>1139</v>
      </c>
      <c r="G214" s="118"/>
      <c r="H214" s="118"/>
      <c r="I214" s="118"/>
      <c r="J214" s="104"/>
      <c r="K214" s="11"/>
      <c r="L214" s="11"/>
      <c r="M214" s="11"/>
      <c r="N214" s="11"/>
      <c r="O214" s="147">
        <f t="shared" si="3"/>
        <v>10000</v>
      </c>
      <c r="P214" s="11"/>
      <c r="Q214" s="158"/>
    </row>
    <row r="215" spans="1:17" ht="15.75" thickBot="1">
      <c r="A215" s="118">
        <v>208</v>
      </c>
      <c r="B215" s="165" t="s">
        <v>1135</v>
      </c>
      <c r="C215" s="118"/>
      <c r="D215" s="121"/>
      <c r="E215" s="105">
        <v>80000</v>
      </c>
      <c r="F215" s="164" t="s">
        <v>1139</v>
      </c>
      <c r="G215" s="118"/>
      <c r="H215" s="118"/>
      <c r="I215" s="118"/>
      <c r="J215" s="104"/>
      <c r="K215" s="11"/>
      <c r="L215" s="11"/>
      <c r="M215" s="11"/>
      <c r="N215" s="11"/>
      <c r="O215" s="147">
        <f t="shared" si="3"/>
        <v>80000</v>
      </c>
      <c r="P215" s="11"/>
      <c r="Q215" s="158"/>
    </row>
    <row r="216" spans="1:17" ht="30.75" thickBot="1">
      <c r="A216" s="118">
        <v>209</v>
      </c>
      <c r="B216" s="120" t="s">
        <v>1238</v>
      </c>
      <c r="C216" s="118" t="s">
        <v>1239</v>
      </c>
      <c r="D216" s="121"/>
      <c r="E216" s="144">
        <v>10000</v>
      </c>
      <c r="F216" s="120" t="s">
        <v>1235</v>
      </c>
      <c r="G216" s="118"/>
      <c r="H216" s="118"/>
      <c r="I216" s="118"/>
      <c r="J216" s="104"/>
      <c r="K216" s="11"/>
      <c r="L216" s="11"/>
      <c r="M216" s="11"/>
      <c r="N216" s="11"/>
      <c r="O216" s="147">
        <f t="shared" si="3"/>
        <v>10000</v>
      </c>
      <c r="P216" s="11"/>
      <c r="Q216" s="158"/>
    </row>
    <row r="217" spans="1:17" ht="15.75" thickBot="1">
      <c r="A217" s="118">
        <v>210</v>
      </c>
      <c r="B217" s="120" t="s">
        <v>1218</v>
      </c>
      <c r="C217" s="118"/>
      <c r="D217" s="121"/>
      <c r="E217" s="144">
        <v>120000</v>
      </c>
      <c r="F217" s="120" t="s">
        <v>1236</v>
      </c>
      <c r="G217" s="118"/>
      <c r="H217" s="118"/>
      <c r="I217" s="118"/>
      <c r="J217" s="104"/>
      <c r="K217" s="11"/>
      <c r="L217" s="11"/>
      <c r="M217" s="11"/>
      <c r="N217" s="11"/>
      <c r="O217" s="147">
        <f t="shared" si="3"/>
        <v>120000</v>
      </c>
      <c r="P217" s="11"/>
      <c r="Q217" s="158"/>
    </row>
    <row r="218" spans="1:17" ht="15.75" thickBot="1">
      <c r="A218" s="118">
        <v>211</v>
      </c>
      <c r="B218" s="120" t="s">
        <v>1240</v>
      </c>
      <c r="C218" s="118"/>
      <c r="D218" s="121"/>
      <c r="E218" s="144">
        <v>100000</v>
      </c>
      <c r="F218" s="120" t="s">
        <v>1241</v>
      </c>
      <c r="G218" s="118"/>
      <c r="H218" s="118"/>
      <c r="I218" s="118"/>
      <c r="J218" s="104"/>
      <c r="K218" s="11"/>
      <c r="L218" s="11"/>
      <c r="M218" s="11"/>
      <c r="N218" s="11"/>
      <c r="O218" s="147">
        <f t="shared" si="3"/>
        <v>100000</v>
      </c>
      <c r="P218" s="11"/>
      <c r="Q218" s="158"/>
    </row>
    <row r="219" spans="1:17" ht="15.75" thickBot="1">
      <c r="A219" s="118">
        <v>212</v>
      </c>
      <c r="B219" s="120" t="s">
        <v>1490</v>
      </c>
      <c r="C219" s="118"/>
      <c r="D219" s="121"/>
      <c r="E219" s="144">
        <v>100000</v>
      </c>
      <c r="F219" s="120" t="s">
        <v>1463</v>
      </c>
      <c r="G219" s="118"/>
      <c r="H219" s="118"/>
      <c r="I219" s="118"/>
      <c r="J219" s="104"/>
      <c r="K219" s="11"/>
      <c r="L219" s="11"/>
      <c r="M219" s="11"/>
      <c r="N219" s="11"/>
      <c r="O219" s="147">
        <f t="shared" si="3"/>
        <v>100000</v>
      </c>
      <c r="P219" s="11"/>
      <c r="Q219" s="158"/>
    </row>
    <row r="220" spans="1:17" ht="15.75" thickBot="1">
      <c r="A220" s="118">
        <v>213</v>
      </c>
      <c r="B220" s="120" t="s">
        <v>1491</v>
      </c>
      <c r="C220" s="118"/>
      <c r="D220" s="121"/>
      <c r="E220" s="144">
        <v>100000</v>
      </c>
      <c r="F220" s="120" t="s">
        <v>1463</v>
      </c>
      <c r="G220" s="118"/>
      <c r="H220" s="118"/>
      <c r="I220" s="118"/>
      <c r="J220" s="104"/>
      <c r="K220" s="11"/>
      <c r="L220" s="11"/>
      <c r="M220" s="11"/>
      <c r="N220" s="11"/>
      <c r="O220" s="147">
        <f t="shared" si="3"/>
        <v>100000</v>
      </c>
      <c r="P220" s="11"/>
      <c r="Q220" s="158"/>
    </row>
    <row r="221" spans="1:17" ht="15.75" thickBot="1">
      <c r="A221" s="118">
        <v>214</v>
      </c>
      <c r="B221" s="120" t="s">
        <v>1500</v>
      </c>
      <c r="C221" s="118"/>
      <c r="D221" s="121"/>
      <c r="E221" s="144">
        <v>60000</v>
      </c>
      <c r="F221" s="120" t="s">
        <v>1494</v>
      </c>
      <c r="G221" s="118"/>
      <c r="H221" s="118"/>
      <c r="I221" s="118"/>
      <c r="J221" s="104"/>
      <c r="K221" s="11"/>
      <c r="L221" s="11"/>
      <c r="M221" s="11"/>
      <c r="N221" s="11"/>
      <c r="O221" s="147">
        <f t="shared" si="3"/>
        <v>60000</v>
      </c>
      <c r="P221" s="11"/>
      <c r="Q221" s="158"/>
    </row>
    <row r="222" spans="1:17" ht="15.75" thickBot="1">
      <c r="A222" s="118">
        <v>215</v>
      </c>
      <c r="B222" s="120" t="s">
        <v>1501</v>
      </c>
      <c r="C222" s="118"/>
      <c r="D222" s="121"/>
      <c r="E222" s="144">
        <v>60000</v>
      </c>
      <c r="F222" s="120" t="s">
        <v>1494</v>
      </c>
      <c r="G222" s="118"/>
      <c r="H222" s="118"/>
      <c r="I222" s="118"/>
      <c r="J222" s="104"/>
      <c r="K222" s="11"/>
      <c r="L222" s="11"/>
      <c r="M222" s="11"/>
      <c r="N222" s="11"/>
      <c r="O222" s="147">
        <f t="shared" si="3"/>
        <v>60000</v>
      </c>
      <c r="P222" s="11"/>
      <c r="Q222" s="158"/>
    </row>
    <row r="223" spans="1:17" ht="15.75" thickBot="1">
      <c r="A223" s="118">
        <v>216</v>
      </c>
      <c r="B223" s="126" t="s">
        <v>1512</v>
      </c>
      <c r="C223" s="232"/>
      <c r="D223" s="233"/>
      <c r="E223" s="128">
        <v>25000</v>
      </c>
      <c r="F223" s="184" t="s">
        <v>1568</v>
      </c>
      <c r="G223" s="118"/>
      <c r="H223" s="118"/>
      <c r="I223" s="118"/>
      <c r="J223" s="104"/>
      <c r="K223" s="11"/>
      <c r="L223" s="11"/>
      <c r="M223" s="11"/>
      <c r="N223" s="11"/>
      <c r="O223" s="147">
        <f t="shared" si="3"/>
        <v>25000</v>
      </c>
      <c r="P223" s="11"/>
      <c r="Q223" s="228"/>
    </row>
    <row r="224" spans="1:17" ht="15.75" thickBot="1">
      <c r="A224" s="118">
        <v>217</v>
      </c>
      <c r="B224" s="126" t="s">
        <v>1513</v>
      </c>
      <c r="C224" s="232"/>
      <c r="D224" s="233"/>
      <c r="E224" s="128">
        <v>25000</v>
      </c>
      <c r="F224" s="184" t="s">
        <v>1568</v>
      </c>
      <c r="G224" s="118"/>
      <c r="H224" s="118"/>
      <c r="I224" s="118"/>
      <c r="J224" s="104"/>
      <c r="K224" s="11"/>
      <c r="L224" s="11"/>
      <c r="M224" s="11"/>
      <c r="N224" s="11"/>
      <c r="O224" s="147">
        <f t="shared" si="3"/>
        <v>25000</v>
      </c>
      <c r="P224" s="11"/>
      <c r="Q224" s="228"/>
    </row>
    <row r="225" spans="1:17" ht="15.75" thickBot="1">
      <c r="A225" s="118">
        <v>218</v>
      </c>
      <c r="B225" s="126" t="s">
        <v>1514</v>
      </c>
      <c r="C225" s="232"/>
      <c r="D225" s="233"/>
      <c r="E225" s="128">
        <v>50000</v>
      </c>
      <c r="F225" s="184" t="s">
        <v>1568</v>
      </c>
      <c r="G225" s="118"/>
      <c r="H225" s="118"/>
      <c r="I225" s="118"/>
      <c r="J225" s="104"/>
      <c r="K225" s="11"/>
      <c r="L225" s="11"/>
      <c r="M225" s="11"/>
      <c r="N225" s="11"/>
      <c r="O225" s="147">
        <f t="shared" si="3"/>
        <v>50000</v>
      </c>
      <c r="P225" s="11"/>
      <c r="Q225" s="228"/>
    </row>
    <row r="226" spans="1:17" ht="15.75" thickBot="1">
      <c r="A226" s="118">
        <v>219</v>
      </c>
      <c r="B226" s="126" t="s">
        <v>1515</v>
      </c>
      <c r="C226" s="232"/>
      <c r="D226" s="233"/>
      <c r="E226" s="128">
        <v>50000</v>
      </c>
      <c r="F226" s="184" t="s">
        <v>1568</v>
      </c>
      <c r="G226" s="118"/>
      <c r="H226" s="118"/>
      <c r="I226" s="118"/>
      <c r="J226" s="104"/>
      <c r="K226" s="11"/>
      <c r="L226" s="11"/>
      <c r="M226" s="11"/>
      <c r="N226" s="11"/>
      <c r="O226" s="147">
        <f t="shared" si="3"/>
        <v>50000</v>
      </c>
      <c r="P226" s="11"/>
      <c r="Q226" s="228"/>
    </row>
    <row r="227" spans="1:17" ht="15.75" thickBot="1">
      <c r="A227" s="118">
        <v>220</v>
      </c>
      <c r="B227" s="126" t="s">
        <v>1516</v>
      </c>
      <c r="C227" s="232"/>
      <c r="D227" s="233"/>
      <c r="E227" s="128">
        <v>60000</v>
      </c>
      <c r="F227" s="184" t="s">
        <v>1568</v>
      </c>
      <c r="G227" s="118"/>
      <c r="H227" s="118"/>
      <c r="I227" s="118"/>
      <c r="J227" s="104"/>
      <c r="K227" s="11"/>
      <c r="L227" s="11"/>
      <c r="M227" s="11"/>
      <c r="N227" s="11"/>
      <c r="O227" s="147">
        <f t="shared" si="3"/>
        <v>60000</v>
      </c>
      <c r="P227" s="11"/>
      <c r="Q227" s="228"/>
    </row>
    <row r="228" spans="1:17" ht="15.75" thickBot="1">
      <c r="A228" s="118">
        <v>221</v>
      </c>
      <c r="B228" s="126" t="s">
        <v>1516</v>
      </c>
      <c r="C228" s="232"/>
      <c r="D228" s="233"/>
      <c r="E228" s="128">
        <v>40000</v>
      </c>
      <c r="F228" s="184" t="s">
        <v>1568</v>
      </c>
      <c r="G228" s="118"/>
      <c r="H228" s="118"/>
      <c r="I228" s="118"/>
      <c r="J228" s="104"/>
      <c r="K228" s="11"/>
      <c r="L228" s="11"/>
      <c r="M228" s="11"/>
      <c r="N228" s="11"/>
      <c r="O228" s="147">
        <f t="shared" si="3"/>
        <v>40000</v>
      </c>
      <c r="P228" s="11"/>
      <c r="Q228" s="228"/>
    </row>
    <row r="229" spans="1:17" ht="15.75" thickBot="1">
      <c r="A229" s="118">
        <v>222</v>
      </c>
      <c r="B229" s="126" t="s">
        <v>1033</v>
      </c>
      <c r="C229" s="232"/>
      <c r="D229" s="233"/>
      <c r="E229" s="128">
        <v>100000</v>
      </c>
      <c r="F229" s="184" t="s">
        <v>1568</v>
      </c>
      <c r="G229" s="118"/>
      <c r="H229" s="118"/>
      <c r="I229" s="118"/>
      <c r="J229" s="104"/>
      <c r="K229" s="11"/>
      <c r="L229" s="11"/>
      <c r="M229" s="11"/>
      <c r="N229" s="11"/>
      <c r="O229" s="147">
        <f t="shared" si="3"/>
        <v>100000</v>
      </c>
      <c r="P229" s="11"/>
      <c r="Q229" s="228"/>
    </row>
    <row r="230" spans="1:17" ht="15.75" thickBot="1">
      <c r="A230" s="118">
        <v>223</v>
      </c>
      <c r="B230" s="126" t="s">
        <v>1517</v>
      </c>
      <c r="C230" s="232"/>
      <c r="D230" s="233"/>
      <c r="E230" s="128">
        <v>150000</v>
      </c>
      <c r="F230" s="184" t="s">
        <v>1568</v>
      </c>
      <c r="G230" s="118"/>
      <c r="H230" s="118"/>
      <c r="I230" s="118"/>
      <c r="J230" s="104"/>
      <c r="K230" s="11"/>
      <c r="L230" s="11"/>
      <c r="M230" s="11"/>
      <c r="N230" s="11"/>
      <c r="O230" s="147">
        <f t="shared" si="3"/>
        <v>150000</v>
      </c>
      <c r="P230" s="11"/>
      <c r="Q230" s="228"/>
    </row>
    <row r="231" spans="1:17" ht="15.75" thickBot="1">
      <c r="A231" s="118">
        <v>224</v>
      </c>
      <c r="B231" s="126" t="s">
        <v>644</v>
      </c>
      <c r="C231" s="232"/>
      <c r="D231" s="233"/>
      <c r="E231" s="128">
        <v>100000</v>
      </c>
      <c r="F231" s="184" t="s">
        <v>1569</v>
      </c>
      <c r="G231" s="118"/>
      <c r="H231" s="118"/>
      <c r="I231" s="118"/>
      <c r="J231" s="104"/>
      <c r="K231" s="11"/>
      <c r="L231" s="11"/>
      <c r="M231" s="11"/>
      <c r="N231" s="11"/>
      <c r="O231" s="147">
        <f t="shared" si="3"/>
        <v>100000</v>
      </c>
      <c r="P231" s="11"/>
      <c r="Q231" s="228"/>
    </row>
    <row r="232" spans="1:17" ht="15.75" thickBot="1">
      <c r="A232" s="118">
        <v>225</v>
      </c>
      <c r="B232" s="126" t="s">
        <v>1518</v>
      </c>
      <c r="C232" s="232"/>
      <c r="D232" s="233"/>
      <c r="E232" s="128">
        <v>100000</v>
      </c>
      <c r="F232" s="184" t="s">
        <v>1569</v>
      </c>
      <c r="G232" s="118"/>
      <c r="H232" s="118"/>
      <c r="I232" s="118"/>
      <c r="J232" s="104"/>
      <c r="K232" s="11"/>
      <c r="L232" s="11"/>
      <c r="M232" s="11"/>
      <c r="N232" s="11"/>
      <c r="O232" s="147">
        <f t="shared" si="3"/>
        <v>100000</v>
      </c>
      <c r="P232" s="11"/>
      <c r="Q232" s="228"/>
    </row>
    <row r="233" spans="1:17" ht="15.75" thickBot="1">
      <c r="A233" s="118">
        <v>226</v>
      </c>
      <c r="B233" s="126" t="s">
        <v>1519</v>
      </c>
      <c r="C233" s="232"/>
      <c r="D233" s="233"/>
      <c r="E233" s="128">
        <v>60000</v>
      </c>
      <c r="F233" s="184" t="s">
        <v>1570</v>
      </c>
      <c r="G233" s="118"/>
      <c r="H233" s="118"/>
      <c r="I233" s="118"/>
      <c r="J233" s="104"/>
      <c r="K233" s="11"/>
      <c r="L233" s="11"/>
      <c r="M233" s="11"/>
      <c r="N233" s="11"/>
      <c r="O233" s="147">
        <f t="shared" si="3"/>
        <v>60000</v>
      </c>
      <c r="P233" s="11"/>
      <c r="Q233" s="228"/>
    </row>
    <row r="234" spans="1:17" ht="15.75" thickBot="1">
      <c r="A234" s="118">
        <v>227</v>
      </c>
      <c r="B234" s="126" t="s">
        <v>1520</v>
      </c>
      <c r="C234" s="232"/>
      <c r="D234" s="233"/>
      <c r="E234" s="128">
        <v>100000</v>
      </c>
      <c r="F234" s="184" t="s">
        <v>1570</v>
      </c>
      <c r="G234" s="118"/>
      <c r="H234" s="118"/>
      <c r="I234" s="118"/>
      <c r="J234" s="104"/>
      <c r="K234" s="11"/>
      <c r="L234" s="11"/>
      <c r="M234" s="11"/>
      <c r="N234" s="11"/>
      <c r="O234" s="147">
        <f t="shared" si="3"/>
        <v>100000</v>
      </c>
      <c r="P234" s="11"/>
      <c r="Q234" s="228"/>
    </row>
    <row r="235" spans="1:17" ht="15.75" thickBot="1">
      <c r="A235" s="118">
        <v>228</v>
      </c>
      <c r="B235" s="126" t="s">
        <v>1521</v>
      </c>
      <c r="C235" s="232"/>
      <c r="D235" s="233"/>
      <c r="E235" s="128">
        <v>50000</v>
      </c>
      <c r="F235" s="184" t="s">
        <v>1571</v>
      </c>
      <c r="G235" s="118"/>
      <c r="H235" s="118"/>
      <c r="I235" s="118"/>
      <c r="J235" s="104"/>
      <c r="K235" s="11"/>
      <c r="L235" s="11"/>
      <c r="M235" s="11"/>
      <c r="N235" s="11"/>
      <c r="O235" s="147">
        <f t="shared" si="3"/>
        <v>50000</v>
      </c>
      <c r="P235" s="11"/>
      <c r="Q235" s="228"/>
    </row>
    <row r="236" spans="1:17" ht="15.75" thickBot="1">
      <c r="A236" s="118">
        <v>229</v>
      </c>
      <c r="B236" s="126" t="s">
        <v>1522</v>
      </c>
      <c r="C236" s="232"/>
      <c r="D236" s="233"/>
      <c r="E236" s="128">
        <v>30000</v>
      </c>
      <c r="F236" s="184" t="s">
        <v>1572</v>
      </c>
      <c r="G236" s="118"/>
      <c r="H236" s="118"/>
      <c r="I236" s="118"/>
      <c r="J236" s="104"/>
      <c r="K236" s="11"/>
      <c r="L236" s="11"/>
      <c r="M236" s="11"/>
      <c r="N236" s="11"/>
      <c r="O236" s="147">
        <f t="shared" si="3"/>
        <v>30000</v>
      </c>
      <c r="P236" s="11"/>
      <c r="Q236" s="228"/>
    </row>
    <row r="237" spans="1:17" ht="15.75" thickBot="1">
      <c r="A237" s="118">
        <v>230</v>
      </c>
      <c r="B237" s="126" t="s">
        <v>1523</v>
      </c>
      <c r="C237" s="232"/>
      <c r="D237" s="233"/>
      <c r="E237" s="128">
        <v>30000</v>
      </c>
      <c r="F237" s="184" t="s">
        <v>1572</v>
      </c>
      <c r="G237" s="118"/>
      <c r="H237" s="118"/>
      <c r="I237" s="118"/>
      <c r="J237" s="104"/>
      <c r="K237" s="11"/>
      <c r="L237" s="11"/>
      <c r="M237" s="11"/>
      <c r="N237" s="11"/>
      <c r="O237" s="147">
        <f t="shared" si="3"/>
        <v>30000</v>
      </c>
      <c r="P237" s="11"/>
      <c r="Q237" s="228"/>
    </row>
    <row r="238" spans="1:17" ht="15.75" thickBot="1">
      <c r="A238" s="118">
        <v>231</v>
      </c>
      <c r="B238" s="126" t="s">
        <v>1215</v>
      </c>
      <c r="C238" s="232"/>
      <c r="D238" s="233"/>
      <c r="E238" s="128">
        <v>30000</v>
      </c>
      <c r="F238" s="184" t="s">
        <v>1572</v>
      </c>
      <c r="G238" s="118"/>
      <c r="H238" s="118"/>
      <c r="I238" s="118"/>
      <c r="J238" s="104"/>
      <c r="K238" s="11"/>
      <c r="L238" s="11"/>
      <c r="M238" s="11"/>
      <c r="N238" s="11"/>
      <c r="O238" s="147">
        <f t="shared" si="3"/>
        <v>30000</v>
      </c>
      <c r="P238" s="11"/>
      <c r="Q238" s="228"/>
    </row>
    <row r="239" spans="1:17" ht="15.75" thickBot="1">
      <c r="A239" s="118">
        <v>232</v>
      </c>
      <c r="B239" s="126" t="s">
        <v>1524</v>
      </c>
      <c r="C239" s="232"/>
      <c r="D239" s="233"/>
      <c r="E239" s="128">
        <v>40000</v>
      </c>
      <c r="F239" s="184" t="s">
        <v>1572</v>
      </c>
      <c r="G239" s="118"/>
      <c r="H239" s="118"/>
      <c r="I239" s="118"/>
      <c r="J239" s="104"/>
      <c r="K239" s="11"/>
      <c r="L239" s="11"/>
      <c r="M239" s="11"/>
      <c r="N239" s="11"/>
      <c r="O239" s="147">
        <f t="shared" si="3"/>
        <v>40000</v>
      </c>
      <c r="P239" s="11"/>
      <c r="Q239" s="228"/>
    </row>
    <row r="240" spans="1:17" ht="15.75" thickBot="1">
      <c r="A240" s="118">
        <v>233</v>
      </c>
      <c r="B240" s="126" t="s">
        <v>1525</v>
      </c>
      <c r="C240" s="232"/>
      <c r="D240" s="233"/>
      <c r="E240" s="128">
        <v>70000</v>
      </c>
      <c r="F240" s="184" t="s">
        <v>1572</v>
      </c>
      <c r="G240" s="118"/>
      <c r="H240" s="118"/>
      <c r="I240" s="118"/>
      <c r="J240" s="104"/>
      <c r="K240" s="11"/>
      <c r="L240" s="11"/>
      <c r="M240" s="11"/>
      <c r="N240" s="11"/>
      <c r="O240" s="147">
        <f t="shared" si="3"/>
        <v>70000</v>
      </c>
      <c r="P240" s="11"/>
      <c r="Q240" s="228"/>
    </row>
    <row r="241" spans="1:17" ht="15.75" thickBot="1">
      <c r="A241" s="118">
        <v>234</v>
      </c>
      <c r="B241" s="126" t="s">
        <v>1526</v>
      </c>
      <c r="C241" s="232"/>
      <c r="D241" s="233"/>
      <c r="E241" s="128">
        <v>30000</v>
      </c>
      <c r="F241" s="184" t="s">
        <v>1573</v>
      </c>
      <c r="G241" s="118"/>
      <c r="H241" s="118"/>
      <c r="I241" s="118"/>
      <c r="J241" s="104"/>
      <c r="K241" s="11"/>
      <c r="L241" s="11"/>
      <c r="M241" s="11"/>
      <c r="N241" s="11"/>
      <c r="O241" s="147">
        <f t="shared" si="3"/>
        <v>30000</v>
      </c>
      <c r="P241" s="11"/>
      <c r="Q241" s="228"/>
    </row>
    <row r="242" spans="1:17" ht="15.75" thickBot="1">
      <c r="A242" s="118">
        <v>235</v>
      </c>
      <c r="B242" s="126" t="s">
        <v>1527</v>
      </c>
      <c r="C242" s="232"/>
      <c r="D242" s="233"/>
      <c r="E242" s="128">
        <v>40000</v>
      </c>
      <c r="F242" s="184" t="s">
        <v>1573</v>
      </c>
      <c r="G242" s="118"/>
      <c r="H242" s="118"/>
      <c r="I242" s="118"/>
      <c r="J242" s="104"/>
      <c r="K242" s="11"/>
      <c r="L242" s="11"/>
      <c r="M242" s="11"/>
      <c r="N242" s="11"/>
      <c r="O242" s="147">
        <f t="shared" si="3"/>
        <v>40000</v>
      </c>
      <c r="P242" s="11"/>
      <c r="Q242" s="228"/>
    </row>
    <row r="243" spans="1:17" ht="15.75" thickBot="1">
      <c r="A243" s="118">
        <v>236</v>
      </c>
      <c r="B243" s="126" t="s">
        <v>1528</v>
      </c>
      <c r="C243" s="232"/>
      <c r="D243" s="233"/>
      <c r="E243" s="128">
        <v>40000</v>
      </c>
      <c r="F243" s="184" t="s">
        <v>1573</v>
      </c>
      <c r="G243" s="118"/>
      <c r="H243" s="118"/>
      <c r="I243" s="118"/>
      <c r="J243" s="104"/>
      <c r="K243" s="11"/>
      <c r="L243" s="11"/>
      <c r="M243" s="11"/>
      <c r="N243" s="11"/>
      <c r="O243" s="147">
        <f t="shared" si="3"/>
        <v>40000</v>
      </c>
      <c r="P243" s="11"/>
      <c r="Q243" s="228"/>
    </row>
    <row r="244" spans="1:17" ht="15.75" thickBot="1">
      <c r="A244" s="118">
        <v>237</v>
      </c>
      <c r="B244" s="126" t="s">
        <v>695</v>
      </c>
      <c r="C244" s="232"/>
      <c r="D244" s="233"/>
      <c r="E244" s="128">
        <v>20000</v>
      </c>
      <c r="F244" s="184" t="s">
        <v>1574</v>
      </c>
      <c r="G244" s="118"/>
      <c r="H244" s="118"/>
      <c r="I244" s="118"/>
      <c r="J244" s="104"/>
      <c r="K244" s="11"/>
      <c r="L244" s="11"/>
      <c r="M244" s="11"/>
      <c r="N244" s="11"/>
      <c r="O244" s="147">
        <f t="shared" si="3"/>
        <v>20000</v>
      </c>
      <c r="P244" s="11"/>
      <c r="Q244" s="228"/>
    </row>
    <row r="245" spans="1:17" ht="15.75" thickBot="1">
      <c r="A245" s="118">
        <v>238</v>
      </c>
      <c r="B245" s="126" t="s">
        <v>696</v>
      </c>
      <c r="C245" s="232"/>
      <c r="D245" s="233"/>
      <c r="E245" s="128">
        <v>20000</v>
      </c>
      <c r="F245" s="184" t="s">
        <v>1574</v>
      </c>
      <c r="G245" s="118"/>
      <c r="H245" s="118"/>
      <c r="I245" s="118"/>
      <c r="J245" s="104"/>
      <c r="K245" s="11"/>
      <c r="L245" s="11"/>
      <c r="M245" s="11"/>
      <c r="N245" s="11"/>
      <c r="O245" s="147">
        <f t="shared" si="3"/>
        <v>20000</v>
      </c>
      <c r="P245" s="11"/>
      <c r="Q245" s="228"/>
    </row>
    <row r="246" spans="1:17" ht="15.75" thickBot="1">
      <c r="A246" s="118">
        <v>239</v>
      </c>
      <c r="B246" s="126" t="s">
        <v>1479</v>
      </c>
      <c r="C246" s="232"/>
      <c r="D246" s="233"/>
      <c r="E246" s="128">
        <v>82000</v>
      </c>
      <c r="F246" s="184" t="s">
        <v>1575</v>
      </c>
      <c r="G246" s="118"/>
      <c r="H246" s="118"/>
      <c r="I246" s="118"/>
      <c r="J246" s="104"/>
      <c r="K246" s="11"/>
      <c r="L246" s="11"/>
      <c r="M246" s="11"/>
      <c r="N246" s="11"/>
      <c r="O246" s="147">
        <f t="shared" si="3"/>
        <v>82000</v>
      </c>
      <c r="P246" s="11"/>
      <c r="Q246" s="228"/>
    </row>
    <row r="247" spans="1:17" ht="15.75" thickBot="1">
      <c r="A247" s="118">
        <v>240</v>
      </c>
      <c r="B247" s="126" t="s">
        <v>1529</v>
      </c>
      <c r="C247" s="232"/>
      <c r="D247" s="233"/>
      <c r="E247" s="128">
        <v>35000</v>
      </c>
      <c r="F247" s="184" t="s">
        <v>1576</v>
      </c>
      <c r="G247" s="118"/>
      <c r="H247" s="118"/>
      <c r="I247" s="118"/>
      <c r="J247" s="104"/>
      <c r="K247" s="11"/>
      <c r="L247" s="11"/>
      <c r="M247" s="11"/>
      <c r="N247" s="11"/>
      <c r="O247" s="147">
        <f t="shared" si="3"/>
        <v>35000</v>
      </c>
      <c r="P247" s="11"/>
      <c r="Q247" s="228"/>
    </row>
    <row r="248" spans="1:17" ht="15.75" thickBot="1">
      <c r="A248" s="118">
        <v>241</v>
      </c>
      <c r="B248" s="126" t="s">
        <v>1530</v>
      </c>
      <c r="C248" s="232"/>
      <c r="D248" s="233"/>
      <c r="E248" s="128">
        <v>35000</v>
      </c>
      <c r="F248" s="184" t="s">
        <v>1576</v>
      </c>
      <c r="G248" s="118"/>
      <c r="H248" s="118"/>
      <c r="I248" s="118"/>
      <c r="J248" s="104"/>
      <c r="K248" s="11"/>
      <c r="L248" s="11"/>
      <c r="M248" s="11"/>
      <c r="N248" s="11"/>
      <c r="O248" s="147">
        <f t="shared" si="3"/>
        <v>35000</v>
      </c>
      <c r="P248" s="11"/>
      <c r="Q248" s="228"/>
    </row>
    <row r="249" spans="1:17" ht="15.75" thickBot="1">
      <c r="A249" s="118">
        <v>242</v>
      </c>
      <c r="B249" s="126" t="s">
        <v>1531</v>
      </c>
      <c r="C249" s="232"/>
      <c r="D249" s="233"/>
      <c r="E249" s="128">
        <v>60000</v>
      </c>
      <c r="F249" s="184" t="s">
        <v>1576</v>
      </c>
      <c r="G249" s="118"/>
      <c r="H249" s="118"/>
      <c r="I249" s="118"/>
      <c r="J249" s="104"/>
      <c r="K249" s="11"/>
      <c r="L249" s="11"/>
      <c r="M249" s="11"/>
      <c r="N249" s="11"/>
      <c r="O249" s="147">
        <f t="shared" si="3"/>
        <v>60000</v>
      </c>
      <c r="P249" s="11"/>
      <c r="Q249" s="228"/>
    </row>
    <row r="250" spans="1:17" ht="15.75" thickBot="1">
      <c r="A250" s="118">
        <v>243</v>
      </c>
      <c r="B250" s="126" t="s">
        <v>1532</v>
      </c>
      <c r="C250" s="232"/>
      <c r="D250" s="233"/>
      <c r="E250" s="128">
        <v>60000</v>
      </c>
      <c r="F250" s="184" t="s">
        <v>1576</v>
      </c>
      <c r="G250" s="118"/>
      <c r="H250" s="118"/>
      <c r="I250" s="118"/>
      <c r="J250" s="104"/>
      <c r="K250" s="11"/>
      <c r="L250" s="11"/>
      <c r="M250" s="11"/>
      <c r="N250" s="11"/>
      <c r="O250" s="147">
        <f t="shared" si="3"/>
        <v>60000</v>
      </c>
      <c r="P250" s="11"/>
      <c r="Q250" s="158"/>
    </row>
    <row r="251" spans="1:17" ht="15.75" thickBot="1">
      <c r="A251" s="118">
        <v>244</v>
      </c>
      <c r="B251" s="126" t="s">
        <v>1533</v>
      </c>
      <c r="C251" s="232"/>
      <c r="D251" s="233"/>
      <c r="E251" s="128">
        <v>60000</v>
      </c>
      <c r="F251" s="184" t="s">
        <v>1576</v>
      </c>
      <c r="G251" s="118"/>
      <c r="H251" s="118"/>
      <c r="I251" s="118"/>
      <c r="J251" s="104"/>
      <c r="K251" s="11"/>
      <c r="L251" s="11"/>
      <c r="M251" s="11"/>
      <c r="N251" s="11"/>
      <c r="O251" s="147">
        <f t="shared" si="3"/>
        <v>60000</v>
      </c>
      <c r="P251" s="11"/>
      <c r="Q251" s="158"/>
    </row>
    <row r="252" spans="1:17" ht="15.75" thickBot="1">
      <c r="A252" s="118">
        <v>245</v>
      </c>
      <c r="B252" s="126" t="s">
        <v>1519</v>
      </c>
      <c r="C252" s="232"/>
      <c r="D252" s="233"/>
      <c r="E252" s="128">
        <v>40000</v>
      </c>
      <c r="F252" s="184" t="s">
        <v>1596</v>
      </c>
      <c r="G252" s="118"/>
      <c r="H252" s="118"/>
      <c r="I252" s="118"/>
      <c r="J252" s="104"/>
      <c r="K252" s="11"/>
      <c r="L252" s="11"/>
      <c r="M252" s="11"/>
      <c r="N252" s="11"/>
      <c r="O252" s="147">
        <f t="shared" si="3"/>
        <v>40000</v>
      </c>
      <c r="P252" s="11"/>
      <c r="Q252" s="228"/>
    </row>
    <row r="253" spans="1:17" ht="15.75" thickBot="1">
      <c r="A253" s="118">
        <v>246</v>
      </c>
      <c r="B253" s="126" t="s">
        <v>1534</v>
      </c>
      <c r="C253" s="232"/>
      <c r="D253" s="233"/>
      <c r="E253" s="128">
        <v>37000</v>
      </c>
      <c r="F253" s="184" t="s">
        <v>1577</v>
      </c>
      <c r="G253" s="118"/>
      <c r="H253" s="118"/>
      <c r="I253" s="118"/>
      <c r="J253" s="104"/>
      <c r="K253" s="11"/>
      <c r="L253" s="11"/>
      <c r="M253" s="11"/>
      <c r="N253" s="11"/>
      <c r="O253" s="147">
        <f t="shared" si="3"/>
        <v>37000</v>
      </c>
      <c r="P253" s="11"/>
      <c r="Q253" s="137"/>
    </row>
    <row r="254" spans="1:17" ht="15.75" thickBot="1">
      <c r="A254" s="118">
        <v>247</v>
      </c>
      <c r="B254" s="126" t="s">
        <v>1535</v>
      </c>
      <c r="C254" s="232"/>
      <c r="D254" s="233"/>
      <c r="E254" s="128">
        <v>50000</v>
      </c>
      <c r="F254" s="184" t="s">
        <v>1577</v>
      </c>
      <c r="G254" s="118"/>
      <c r="H254" s="118"/>
      <c r="I254" s="118"/>
      <c r="J254" s="104"/>
      <c r="K254" s="11"/>
      <c r="L254" s="11"/>
      <c r="M254" s="11"/>
      <c r="N254" s="11"/>
      <c r="O254" s="147">
        <f t="shared" si="3"/>
        <v>50000</v>
      </c>
      <c r="P254" s="11"/>
      <c r="Q254" s="228"/>
    </row>
    <row r="255" spans="1:17" ht="15.75" thickBot="1">
      <c r="A255" s="118">
        <v>248</v>
      </c>
      <c r="B255" s="126" t="s">
        <v>1536</v>
      </c>
      <c r="C255" s="232"/>
      <c r="D255" s="233"/>
      <c r="E255" s="128">
        <v>11500</v>
      </c>
      <c r="F255" s="184" t="s">
        <v>1578</v>
      </c>
      <c r="G255" s="118"/>
      <c r="H255" s="118"/>
      <c r="I255" s="118"/>
      <c r="J255" s="104"/>
      <c r="K255" s="11"/>
      <c r="L255" s="11"/>
      <c r="M255" s="11"/>
      <c r="N255" s="11"/>
      <c r="O255" s="147">
        <f t="shared" si="3"/>
        <v>11500</v>
      </c>
      <c r="P255" s="11"/>
      <c r="Q255" s="228"/>
    </row>
    <row r="256" spans="1:17" ht="15.75" thickBot="1">
      <c r="A256" s="118">
        <v>249</v>
      </c>
      <c r="B256" s="126" t="s">
        <v>1537</v>
      </c>
      <c r="C256" s="232"/>
      <c r="D256" s="233"/>
      <c r="E256" s="128">
        <v>33000</v>
      </c>
      <c r="F256" s="184" t="s">
        <v>1578</v>
      </c>
      <c r="G256" s="118"/>
      <c r="H256" s="118"/>
      <c r="I256" s="118"/>
      <c r="J256" s="104"/>
      <c r="K256" s="11"/>
      <c r="L256" s="11"/>
      <c r="M256" s="11"/>
      <c r="N256" s="11"/>
      <c r="O256" s="147">
        <f t="shared" si="3"/>
        <v>33000</v>
      </c>
      <c r="P256" s="11"/>
      <c r="Q256" s="228"/>
    </row>
    <row r="257" spans="1:17" ht="15.75" thickBot="1">
      <c r="A257" s="118">
        <v>250</v>
      </c>
      <c r="B257" s="126" t="s">
        <v>1538</v>
      </c>
      <c r="C257" s="232"/>
      <c r="D257" s="233"/>
      <c r="E257" s="128">
        <v>30000</v>
      </c>
      <c r="F257" s="184" t="s">
        <v>1579</v>
      </c>
      <c r="G257" s="118"/>
      <c r="H257" s="118"/>
      <c r="I257" s="118"/>
      <c r="J257" s="104"/>
      <c r="K257" s="11"/>
      <c r="L257" s="11"/>
      <c r="M257" s="11"/>
      <c r="N257" s="11"/>
      <c r="O257" s="147">
        <f t="shared" si="3"/>
        <v>30000</v>
      </c>
      <c r="P257" s="11"/>
      <c r="Q257" s="228"/>
    </row>
    <row r="258" spans="1:17" ht="15.75" thickBot="1">
      <c r="A258" s="118">
        <v>251</v>
      </c>
      <c r="B258" s="126" t="s">
        <v>1539</v>
      </c>
      <c r="C258" s="232"/>
      <c r="D258" s="233"/>
      <c r="E258" s="128">
        <v>15000</v>
      </c>
      <c r="F258" s="184" t="s">
        <v>1580</v>
      </c>
      <c r="G258" s="118"/>
      <c r="H258" s="118"/>
      <c r="I258" s="118"/>
      <c r="J258" s="104"/>
      <c r="K258" s="11"/>
      <c r="L258" s="11"/>
      <c r="M258" s="11"/>
      <c r="N258" s="11"/>
      <c r="O258" s="147">
        <f t="shared" si="3"/>
        <v>15000</v>
      </c>
      <c r="P258" s="11"/>
      <c r="Q258" s="228"/>
    </row>
    <row r="259" spans="1:17" ht="15.75" thickBot="1">
      <c r="A259" s="118">
        <v>252</v>
      </c>
      <c r="B259" s="126" t="s">
        <v>1540</v>
      </c>
      <c r="C259" s="232"/>
      <c r="D259" s="233"/>
      <c r="E259" s="128">
        <v>15000</v>
      </c>
      <c r="F259" s="184" t="s">
        <v>1580</v>
      </c>
      <c r="G259" s="118"/>
      <c r="H259" s="118"/>
      <c r="I259" s="118"/>
      <c r="J259" s="104"/>
      <c r="K259" s="11"/>
      <c r="L259" s="11"/>
      <c r="M259" s="11"/>
      <c r="N259" s="11"/>
      <c r="O259" s="147">
        <f t="shared" si="3"/>
        <v>15000</v>
      </c>
      <c r="P259" s="11"/>
      <c r="Q259" s="228"/>
    </row>
    <row r="260" spans="1:17" ht="15.75" thickBot="1">
      <c r="A260" s="118">
        <v>253</v>
      </c>
      <c r="B260" s="126" t="s">
        <v>1541</v>
      </c>
      <c r="C260" s="232"/>
      <c r="D260" s="233"/>
      <c r="E260" s="128">
        <v>50000</v>
      </c>
      <c r="F260" s="184" t="s">
        <v>1580</v>
      </c>
      <c r="G260" s="118"/>
      <c r="H260" s="118"/>
      <c r="I260" s="118"/>
      <c r="J260" s="104"/>
      <c r="K260" s="11"/>
      <c r="L260" s="11"/>
      <c r="M260" s="11"/>
      <c r="N260" s="11"/>
      <c r="O260" s="147">
        <f t="shared" si="3"/>
        <v>50000</v>
      </c>
      <c r="P260" s="11"/>
      <c r="Q260" s="228"/>
    </row>
    <row r="261" spans="1:17" ht="15.75" thickBot="1">
      <c r="A261" s="118">
        <v>254</v>
      </c>
      <c r="B261" s="126" t="s">
        <v>1542</v>
      </c>
      <c r="C261" s="232"/>
      <c r="D261" s="233"/>
      <c r="E261" s="128">
        <v>53000</v>
      </c>
      <c r="F261" s="184" t="s">
        <v>1581</v>
      </c>
      <c r="G261" s="118"/>
      <c r="H261" s="118"/>
      <c r="I261" s="118"/>
      <c r="J261" s="104"/>
      <c r="K261" s="11"/>
      <c r="L261" s="11"/>
      <c r="M261" s="11"/>
      <c r="N261" s="11"/>
      <c r="O261" s="147">
        <f t="shared" si="3"/>
        <v>53000</v>
      </c>
      <c r="P261" s="11"/>
      <c r="Q261" s="228"/>
    </row>
    <row r="262" spans="1:17" ht="15.75" thickBot="1">
      <c r="A262" s="118">
        <v>255</v>
      </c>
      <c r="B262" s="126" t="s">
        <v>1543</v>
      </c>
      <c r="C262" s="232"/>
      <c r="D262" s="233"/>
      <c r="E262" s="128">
        <v>65000</v>
      </c>
      <c r="F262" s="184" t="s">
        <v>1582</v>
      </c>
      <c r="G262" s="118"/>
      <c r="H262" s="118"/>
      <c r="I262" s="118"/>
      <c r="J262" s="104"/>
      <c r="K262" s="11"/>
      <c r="L262" s="11"/>
      <c r="M262" s="11"/>
      <c r="N262" s="11"/>
      <c r="O262" s="147">
        <f t="shared" si="3"/>
        <v>65000</v>
      </c>
      <c r="P262" s="11"/>
      <c r="Q262" s="228"/>
    </row>
    <row r="263" spans="1:17" ht="15.75" thickBot="1">
      <c r="A263" s="118">
        <v>256</v>
      </c>
      <c r="B263" s="126" t="s">
        <v>1544</v>
      </c>
      <c r="C263" s="232"/>
      <c r="D263" s="233"/>
      <c r="E263" s="128">
        <v>50000</v>
      </c>
      <c r="F263" s="184" t="s">
        <v>1583</v>
      </c>
      <c r="G263" s="118"/>
      <c r="H263" s="118"/>
      <c r="I263" s="118"/>
      <c r="J263" s="104"/>
      <c r="K263" s="11"/>
      <c r="L263" s="11"/>
      <c r="M263" s="11"/>
      <c r="N263" s="11"/>
      <c r="O263" s="147">
        <f t="shared" si="3"/>
        <v>50000</v>
      </c>
      <c r="P263" s="11"/>
      <c r="Q263" s="228"/>
    </row>
    <row r="264" spans="1:17" ht="15.75" thickBot="1">
      <c r="A264" s="118">
        <v>257</v>
      </c>
      <c r="B264" s="126" t="s">
        <v>1196</v>
      </c>
      <c r="C264" s="232"/>
      <c r="D264" s="233"/>
      <c r="E264" s="128">
        <v>150000</v>
      </c>
      <c r="F264" s="184" t="s">
        <v>1583</v>
      </c>
      <c r="G264" s="118"/>
      <c r="H264" s="118"/>
      <c r="I264" s="118"/>
      <c r="J264" s="104"/>
      <c r="K264" s="11"/>
      <c r="L264" s="11"/>
      <c r="M264" s="11"/>
      <c r="N264" s="11"/>
      <c r="O264" s="147">
        <f t="shared" si="3"/>
        <v>150000</v>
      </c>
      <c r="P264" s="11"/>
      <c r="Q264" s="228"/>
    </row>
    <row r="265" spans="1:17" ht="15.75" thickBot="1">
      <c r="A265" s="118">
        <v>258</v>
      </c>
      <c r="B265" s="126" t="s">
        <v>1194</v>
      </c>
      <c r="C265" s="232"/>
      <c r="D265" s="233"/>
      <c r="E265" s="128">
        <v>150000</v>
      </c>
      <c r="F265" s="184" t="s">
        <v>1583</v>
      </c>
      <c r="G265" s="118"/>
      <c r="H265" s="118"/>
      <c r="I265" s="118"/>
      <c r="J265" s="104"/>
      <c r="K265" s="11"/>
      <c r="L265" s="11"/>
      <c r="M265" s="11"/>
      <c r="N265" s="11"/>
      <c r="O265" s="147">
        <f t="shared" si="3"/>
        <v>150000</v>
      </c>
      <c r="P265" s="11"/>
      <c r="Q265" s="228"/>
    </row>
    <row r="266" spans="1:17" ht="15.75" thickBot="1">
      <c r="A266" s="118">
        <v>259</v>
      </c>
      <c r="B266" s="126" t="s">
        <v>1545</v>
      </c>
      <c r="C266" s="232"/>
      <c r="D266" s="233"/>
      <c r="E266" s="128">
        <v>50000</v>
      </c>
      <c r="F266" s="184" t="s">
        <v>1584</v>
      </c>
      <c r="G266" s="118"/>
      <c r="H266" s="118"/>
      <c r="I266" s="118"/>
      <c r="J266" s="104"/>
      <c r="K266" s="11"/>
      <c r="L266" s="11"/>
      <c r="M266" s="11"/>
      <c r="N266" s="11"/>
      <c r="O266" s="147">
        <f t="shared" si="3"/>
        <v>50000</v>
      </c>
      <c r="P266" s="11"/>
      <c r="Q266" s="228"/>
    </row>
    <row r="267" spans="1:17" ht="15.75" thickBot="1">
      <c r="A267" s="118">
        <v>260</v>
      </c>
      <c r="B267" s="126" t="s">
        <v>1546</v>
      </c>
      <c r="C267" s="232"/>
      <c r="D267" s="233"/>
      <c r="E267" s="128">
        <v>35000</v>
      </c>
      <c r="F267" s="184" t="s">
        <v>1585</v>
      </c>
      <c r="G267" s="118"/>
      <c r="H267" s="118"/>
      <c r="I267" s="118"/>
      <c r="J267" s="104"/>
      <c r="K267" s="11"/>
      <c r="L267" s="11"/>
      <c r="M267" s="11"/>
      <c r="N267" s="11"/>
      <c r="O267" s="147">
        <f t="shared" ref="O267:O293" si="4">E267+I267+M267</f>
        <v>35000</v>
      </c>
      <c r="P267" s="11"/>
      <c r="Q267" s="228"/>
    </row>
    <row r="268" spans="1:17" ht="15.75" thickBot="1">
      <c r="A268" s="118">
        <v>261</v>
      </c>
      <c r="B268" s="126" t="s">
        <v>1547</v>
      </c>
      <c r="C268" s="232"/>
      <c r="D268" s="233"/>
      <c r="E268" s="128">
        <v>35000</v>
      </c>
      <c r="F268" s="184" t="s">
        <v>1586</v>
      </c>
      <c r="G268" s="118"/>
      <c r="H268" s="118"/>
      <c r="I268" s="118"/>
      <c r="J268" s="104"/>
      <c r="K268" s="11"/>
      <c r="L268" s="11"/>
      <c r="M268" s="11"/>
      <c r="N268" s="11"/>
      <c r="O268" s="147">
        <f t="shared" si="4"/>
        <v>35000</v>
      </c>
      <c r="P268" s="11"/>
      <c r="Q268" s="228"/>
    </row>
    <row r="269" spans="1:17" ht="15.75" thickBot="1">
      <c r="A269" s="118">
        <v>262</v>
      </c>
      <c r="B269" s="126" t="s">
        <v>1548</v>
      </c>
      <c r="C269" s="232"/>
      <c r="D269" s="233"/>
      <c r="E269" s="128">
        <v>37000</v>
      </c>
      <c r="F269" s="184" t="s">
        <v>1586</v>
      </c>
      <c r="G269" s="118"/>
      <c r="H269" s="118"/>
      <c r="I269" s="118"/>
      <c r="J269" s="104"/>
      <c r="K269" s="11"/>
      <c r="L269" s="11"/>
      <c r="M269" s="11"/>
      <c r="N269" s="11"/>
      <c r="O269" s="147">
        <f t="shared" si="4"/>
        <v>37000</v>
      </c>
      <c r="P269" s="11"/>
      <c r="Q269" s="228"/>
    </row>
    <row r="270" spans="1:17" ht="15.75" thickBot="1">
      <c r="A270" s="118">
        <v>263</v>
      </c>
      <c r="B270" s="126" t="s">
        <v>1549</v>
      </c>
      <c r="C270" s="232"/>
      <c r="D270" s="233"/>
      <c r="E270" s="128">
        <v>50000</v>
      </c>
      <c r="F270" s="184" t="s">
        <v>1586</v>
      </c>
      <c r="G270" s="118"/>
      <c r="H270" s="118"/>
      <c r="I270" s="118"/>
      <c r="J270" s="104"/>
      <c r="K270" s="11"/>
      <c r="L270" s="11"/>
      <c r="M270" s="11"/>
      <c r="N270" s="11"/>
      <c r="O270" s="147">
        <f t="shared" si="4"/>
        <v>50000</v>
      </c>
      <c r="P270" s="11"/>
      <c r="Q270" s="228"/>
    </row>
    <row r="271" spans="1:17" ht="15.75" thickBot="1">
      <c r="A271" s="118">
        <v>264</v>
      </c>
      <c r="B271" s="126" t="s">
        <v>828</v>
      </c>
      <c r="C271" s="232"/>
      <c r="D271" s="233"/>
      <c r="E271" s="128">
        <v>30000</v>
      </c>
      <c r="F271" s="184" t="s">
        <v>1587</v>
      </c>
      <c r="G271" s="118"/>
      <c r="H271" s="118"/>
      <c r="I271" s="118"/>
      <c r="J271" s="104"/>
      <c r="K271" s="11"/>
      <c r="L271" s="11"/>
      <c r="M271" s="11"/>
      <c r="N271" s="11"/>
      <c r="O271" s="147">
        <f t="shared" si="4"/>
        <v>30000</v>
      </c>
      <c r="P271" s="11"/>
      <c r="Q271" s="228"/>
    </row>
    <row r="272" spans="1:17" ht="15.75" thickBot="1">
      <c r="A272" s="118">
        <v>265</v>
      </c>
      <c r="B272" s="126" t="s">
        <v>1550</v>
      </c>
      <c r="C272" s="232"/>
      <c r="D272" s="233"/>
      <c r="E272" s="128">
        <v>50000</v>
      </c>
      <c r="F272" s="184" t="s">
        <v>1587</v>
      </c>
      <c r="G272" s="118"/>
      <c r="H272" s="118"/>
      <c r="I272" s="118"/>
      <c r="J272" s="104"/>
      <c r="K272" s="11"/>
      <c r="L272" s="11"/>
      <c r="M272" s="11"/>
      <c r="N272" s="11"/>
      <c r="O272" s="147">
        <f t="shared" si="4"/>
        <v>50000</v>
      </c>
      <c r="P272" s="11"/>
      <c r="Q272" s="228"/>
    </row>
    <row r="273" spans="1:17" ht="15.75" thickBot="1">
      <c r="A273" s="118">
        <v>266</v>
      </c>
      <c r="B273" s="126" t="s">
        <v>1551</v>
      </c>
      <c r="C273" s="232"/>
      <c r="D273" s="233"/>
      <c r="E273" s="128">
        <v>52000</v>
      </c>
      <c r="F273" s="184" t="s">
        <v>1587</v>
      </c>
      <c r="G273" s="118"/>
      <c r="H273" s="118"/>
      <c r="I273" s="118"/>
      <c r="J273" s="104"/>
      <c r="K273" s="11"/>
      <c r="L273" s="11"/>
      <c r="M273" s="11"/>
      <c r="N273" s="11"/>
      <c r="O273" s="147">
        <f t="shared" si="4"/>
        <v>52000</v>
      </c>
      <c r="P273" s="11"/>
      <c r="Q273" s="228"/>
    </row>
    <row r="274" spans="1:17" ht="15.75" thickBot="1">
      <c r="A274" s="118">
        <v>267</v>
      </c>
      <c r="B274" s="126" t="s">
        <v>1552</v>
      </c>
      <c r="C274" s="232"/>
      <c r="D274" s="233"/>
      <c r="E274" s="128">
        <v>27200</v>
      </c>
      <c r="F274" s="184" t="s">
        <v>1588</v>
      </c>
      <c r="G274" s="118"/>
      <c r="H274" s="118"/>
      <c r="I274" s="118"/>
      <c r="J274" s="104"/>
      <c r="K274" s="11"/>
      <c r="L274" s="11"/>
      <c r="M274" s="11"/>
      <c r="N274" s="11"/>
      <c r="O274" s="147">
        <f t="shared" si="4"/>
        <v>27200</v>
      </c>
      <c r="P274" s="11"/>
      <c r="Q274" s="228"/>
    </row>
    <row r="275" spans="1:17" ht="15.75" thickBot="1">
      <c r="A275" s="118">
        <v>268</v>
      </c>
      <c r="B275" s="126" t="s">
        <v>1553</v>
      </c>
      <c r="C275" s="232"/>
      <c r="D275" s="233"/>
      <c r="E275" s="128">
        <v>50000</v>
      </c>
      <c r="F275" s="184" t="s">
        <v>1588</v>
      </c>
      <c r="G275" s="118"/>
      <c r="H275" s="118"/>
      <c r="I275" s="118"/>
      <c r="J275" s="104"/>
      <c r="K275" s="11"/>
      <c r="L275" s="11"/>
      <c r="M275" s="11"/>
      <c r="N275" s="11"/>
      <c r="O275" s="147">
        <f t="shared" si="4"/>
        <v>50000</v>
      </c>
      <c r="P275" s="11"/>
      <c r="Q275" s="228"/>
    </row>
    <row r="276" spans="1:17" ht="15.75" thickBot="1">
      <c r="A276" s="118">
        <v>269</v>
      </c>
      <c r="B276" s="126" t="s">
        <v>1554</v>
      </c>
      <c r="C276" s="232"/>
      <c r="D276" s="233"/>
      <c r="E276" s="128">
        <v>100000</v>
      </c>
      <c r="F276" s="184" t="s">
        <v>1588</v>
      </c>
      <c r="G276" s="118"/>
      <c r="H276" s="118"/>
      <c r="I276" s="118"/>
      <c r="J276" s="104"/>
      <c r="K276" s="11"/>
      <c r="L276" s="11"/>
      <c r="M276" s="11"/>
      <c r="N276" s="11"/>
      <c r="O276" s="147">
        <f t="shared" si="4"/>
        <v>100000</v>
      </c>
      <c r="P276" s="11"/>
      <c r="Q276" s="228"/>
    </row>
    <row r="277" spans="1:17" ht="15.75" thickBot="1">
      <c r="A277" s="118">
        <v>270</v>
      </c>
      <c r="B277" s="126" t="s">
        <v>1555</v>
      </c>
      <c r="C277" s="232"/>
      <c r="D277" s="233"/>
      <c r="E277" s="128">
        <v>20000</v>
      </c>
      <c r="F277" s="184" t="s">
        <v>1589</v>
      </c>
      <c r="G277" s="118"/>
      <c r="H277" s="118"/>
      <c r="I277" s="118"/>
      <c r="J277" s="104"/>
      <c r="K277" s="11"/>
      <c r="L277" s="11"/>
      <c r="M277" s="11"/>
      <c r="N277" s="11"/>
      <c r="O277" s="147">
        <f t="shared" si="4"/>
        <v>20000</v>
      </c>
      <c r="P277" s="11"/>
      <c r="Q277" s="228"/>
    </row>
    <row r="278" spans="1:17" ht="15.75" thickBot="1">
      <c r="A278" s="118">
        <v>271</v>
      </c>
      <c r="B278" s="126" t="s">
        <v>1150</v>
      </c>
      <c r="C278" s="232"/>
      <c r="D278" s="233"/>
      <c r="E278" s="128">
        <v>62000</v>
      </c>
      <c r="F278" s="184" t="s">
        <v>1589</v>
      </c>
      <c r="G278" s="118"/>
      <c r="H278" s="118"/>
      <c r="I278" s="118"/>
      <c r="J278" s="104"/>
      <c r="K278" s="11"/>
      <c r="L278" s="11"/>
      <c r="M278" s="11"/>
      <c r="N278" s="11"/>
      <c r="O278" s="147">
        <f t="shared" si="4"/>
        <v>62000</v>
      </c>
      <c r="P278" s="11"/>
      <c r="Q278" s="228"/>
    </row>
    <row r="279" spans="1:17" ht="15.75" thickBot="1">
      <c r="A279" s="118">
        <v>272</v>
      </c>
      <c r="B279" s="126" t="s">
        <v>1556</v>
      </c>
      <c r="C279" s="232"/>
      <c r="D279" s="233"/>
      <c r="E279" s="128">
        <v>42000</v>
      </c>
      <c r="F279" s="184" t="s">
        <v>1590</v>
      </c>
      <c r="G279" s="118"/>
      <c r="H279" s="118"/>
      <c r="I279" s="118"/>
      <c r="J279" s="104"/>
      <c r="K279" s="11"/>
      <c r="L279" s="11"/>
      <c r="M279" s="11"/>
      <c r="N279" s="11"/>
      <c r="O279" s="147">
        <f t="shared" si="4"/>
        <v>42000</v>
      </c>
      <c r="P279" s="11"/>
      <c r="Q279" s="228"/>
    </row>
    <row r="280" spans="1:17" ht="15.75" thickBot="1">
      <c r="A280" s="118">
        <v>273</v>
      </c>
      <c r="B280" s="126" t="s">
        <v>1557</v>
      </c>
      <c r="C280" s="232"/>
      <c r="D280" s="233"/>
      <c r="E280" s="128">
        <v>38000</v>
      </c>
      <c r="F280" s="184" t="s">
        <v>1591</v>
      </c>
      <c r="G280" s="118"/>
      <c r="H280" s="118"/>
      <c r="I280" s="118"/>
      <c r="J280" s="104"/>
      <c r="K280" s="11"/>
      <c r="L280" s="11"/>
      <c r="M280" s="11"/>
      <c r="N280" s="11"/>
      <c r="O280" s="147">
        <f t="shared" si="4"/>
        <v>38000</v>
      </c>
      <c r="P280" s="11"/>
      <c r="Q280" s="228"/>
    </row>
    <row r="281" spans="1:17" ht="15.75" thickBot="1">
      <c r="A281" s="118">
        <v>274</v>
      </c>
      <c r="B281" s="126" t="s">
        <v>1558</v>
      </c>
      <c r="C281" s="232"/>
      <c r="D281" s="233"/>
      <c r="E281" s="128">
        <v>39950</v>
      </c>
      <c r="F281" s="184" t="s">
        <v>1591</v>
      </c>
      <c r="G281" s="118"/>
      <c r="H281" s="118"/>
      <c r="I281" s="118"/>
      <c r="J281" s="104"/>
      <c r="K281" s="11"/>
      <c r="L281" s="11"/>
      <c r="M281" s="11"/>
      <c r="N281" s="11"/>
      <c r="O281" s="147">
        <f t="shared" si="4"/>
        <v>39950</v>
      </c>
      <c r="P281" s="11"/>
      <c r="Q281" s="228"/>
    </row>
    <row r="282" spans="1:17" ht="15.75" thickBot="1">
      <c r="A282" s="118">
        <v>275</v>
      </c>
      <c r="B282" s="126" t="s">
        <v>1559</v>
      </c>
      <c r="C282" s="232"/>
      <c r="D282" s="233"/>
      <c r="E282" s="128">
        <v>50000</v>
      </c>
      <c r="F282" s="184" t="s">
        <v>1591</v>
      </c>
      <c r="G282" s="118"/>
      <c r="H282" s="118"/>
      <c r="I282" s="118"/>
      <c r="J282" s="104"/>
      <c r="K282" s="11"/>
      <c r="L282" s="11"/>
      <c r="M282" s="11"/>
      <c r="N282" s="11"/>
      <c r="O282" s="147">
        <f t="shared" si="4"/>
        <v>50000</v>
      </c>
      <c r="P282" s="11"/>
      <c r="Q282" s="228"/>
    </row>
    <row r="283" spans="1:17" ht="15.75" thickBot="1">
      <c r="A283" s="118">
        <v>276</v>
      </c>
      <c r="B283" s="126" t="s">
        <v>1039</v>
      </c>
      <c r="C283" s="232"/>
      <c r="D283" s="233"/>
      <c r="E283" s="128">
        <v>50000</v>
      </c>
      <c r="F283" s="184" t="s">
        <v>1591</v>
      </c>
      <c r="G283" s="118"/>
      <c r="H283" s="118"/>
      <c r="I283" s="118"/>
      <c r="J283" s="104"/>
      <c r="K283" s="11"/>
      <c r="L283" s="11"/>
      <c r="M283" s="11"/>
      <c r="N283" s="11"/>
      <c r="O283" s="147">
        <f t="shared" si="4"/>
        <v>50000</v>
      </c>
      <c r="P283" s="11"/>
      <c r="Q283" s="228"/>
    </row>
    <row r="284" spans="1:17" ht="15.75" thickBot="1">
      <c r="A284" s="118">
        <v>277</v>
      </c>
      <c r="B284" s="126" t="s">
        <v>1476</v>
      </c>
      <c r="C284" s="232"/>
      <c r="D284" s="233"/>
      <c r="E284" s="128">
        <v>100000</v>
      </c>
      <c r="F284" s="184" t="s">
        <v>1591</v>
      </c>
      <c r="G284" s="118"/>
      <c r="H284" s="118"/>
      <c r="I284" s="118"/>
      <c r="J284" s="104"/>
      <c r="K284" s="11"/>
      <c r="L284" s="11"/>
      <c r="M284" s="11"/>
      <c r="N284" s="11"/>
      <c r="O284" s="147">
        <f t="shared" si="4"/>
        <v>100000</v>
      </c>
      <c r="P284" s="11"/>
      <c r="Q284" s="228"/>
    </row>
    <row r="285" spans="1:17" ht="15.75" thickBot="1">
      <c r="A285" s="118">
        <v>278</v>
      </c>
      <c r="B285" s="126" t="s">
        <v>1560</v>
      </c>
      <c r="C285" s="232"/>
      <c r="D285" s="233"/>
      <c r="E285" s="128">
        <v>100000</v>
      </c>
      <c r="F285" s="184" t="s">
        <v>1591</v>
      </c>
      <c r="G285" s="118"/>
      <c r="H285" s="118"/>
      <c r="I285" s="118"/>
      <c r="J285" s="104"/>
      <c r="K285" s="11"/>
      <c r="L285" s="11"/>
      <c r="M285" s="11"/>
      <c r="N285" s="11"/>
      <c r="O285" s="147">
        <f t="shared" si="4"/>
        <v>100000</v>
      </c>
      <c r="P285" s="11"/>
      <c r="Q285" s="228"/>
    </row>
    <row r="286" spans="1:17" ht="15.75" thickBot="1">
      <c r="A286" s="118">
        <v>279</v>
      </c>
      <c r="B286" s="126" t="s">
        <v>972</v>
      </c>
      <c r="C286" s="232"/>
      <c r="D286" s="233"/>
      <c r="E286" s="128">
        <v>50000</v>
      </c>
      <c r="F286" s="184" t="s">
        <v>1592</v>
      </c>
      <c r="G286" s="118"/>
      <c r="H286" s="118"/>
      <c r="I286" s="118"/>
      <c r="J286" s="104"/>
      <c r="K286" s="11"/>
      <c r="L286" s="11"/>
      <c r="M286" s="11"/>
      <c r="N286" s="11"/>
      <c r="O286" s="147">
        <f t="shared" si="4"/>
        <v>50000</v>
      </c>
      <c r="P286" s="11"/>
      <c r="Q286" s="228"/>
    </row>
    <row r="287" spans="1:17" ht="15.75" thickBot="1">
      <c r="A287" s="118">
        <v>280</v>
      </c>
      <c r="B287" s="126" t="s">
        <v>1561</v>
      </c>
      <c r="C287" s="232"/>
      <c r="D287" s="233"/>
      <c r="E287" s="128">
        <v>25000</v>
      </c>
      <c r="F287" s="184" t="s">
        <v>1592</v>
      </c>
      <c r="G287" s="118"/>
      <c r="H287" s="118"/>
      <c r="I287" s="118"/>
      <c r="J287" s="104"/>
      <c r="K287" s="11"/>
      <c r="L287" s="11"/>
      <c r="M287" s="11"/>
      <c r="N287" s="11"/>
      <c r="O287" s="147">
        <f t="shared" si="4"/>
        <v>25000</v>
      </c>
      <c r="P287" s="11"/>
      <c r="Q287" s="228"/>
    </row>
    <row r="288" spans="1:17" ht="15.75" thickBot="1">
      <c r="A288" s="118">
        <v>281</v>
      </c>
      <c r="B288" s="126" t="s">
        <v>1562</v>
      </c>
      <c r="C288" s="232"/>
      <c r="D288" s="233"/>
      <c r="E288" s="128">
        <v>38930</v>
      </c>
      <c r="F288" s="184" t="s">
        <v>1592</v>
      </c>
      <c r="G288" s="118"/>
      <c r="H288" s="118"/>
      <c r="I288" s="118"/>
      <c r="J288" s="104"/>
      <c r="K288" s="11"/>
      <c r="L288" s="11"/>
      <c r="M288" s="11"/>
      <c r="N288" s="11"/>
      <c r="O288" s="147">
        <f t="shared" si="4"/>
        <v>38930</v>
      </c>
      <c r="P288" s="11"/>
      <c r="Q288" s="228"/>
    </row>
    <row r="289" spans="1:17" ht="15.75" thickBot="1">
      <c r="A289" s="118">
        <v>282</v>
      </c>
      <c r="B289" s="126" t="s">
        <v>1563</v>
      </c>
      <c r="C289" s="232"/>
      <c r="D289" s="233"/>
      <c r="E289" s="128">
        <v>100000</v>
      </c>
      <c r="F289" s="184" t="s">
        <v>1592</v>
      </c>
      <c r="G289" s="118"/>
      <c r="H289" s="118"/>
      <c r="I289" s="118"/>
      <c r="J289" s="104"/>
      <c r="K289" s="11"/>
      <c r="L289" s="11"/>
      <c r="M289" s="11"/>
      <c r="N289" s="11"/>
      <c r="O289" s="147">
        <f t="shared" si="4"/>
        <v>100000</v>
      </c>
      <c r="P289" s="11"/>
      <c r="Q289" s="228"/>
    </row>
    <row r="290" spans="1:17" ht="15.75" thickBot="1">
      <c r="A290" s="118">
        <v>283</v>
      </c>
      <c r="B290" s="126" t="s">
        <v>1564</v>
      </c>
      <c r="C290" s="232"/>
      <c r="D290" s="233"/>
      <c r="E290" s="128">
        <v>30000</v>
      </c>
      <c r="F290" s="184" t="s">
        <v>1593</v>
      </c>
      <c r="G290" s="118"/>
      <c r="H290" s="118"/>
      <c r="I290" s="118"/>
      <c r="J290" s="104"/>
      <c r="K290" s="11"/>
      <c r="L290" s="11"/>
      <c r="M290" s="11"/>
      <c r="N290" s="11"/>
      <c r="O290" s="147">
        <f t="shared" si="4"/>
        <v>30000</v>
      </c>
      <c r="P290" s="11"/>
      <c r="Q290" s="228"/>
    </row>
    <row r="291" spans="1:17" ht="15.75" thickBot="1">
      <c r="A291" s="118">
        <v>284</v>
      </c>
      <c r="B291" s="126" t="s">
        <v>1565</v>
      </c>
      <c r="C291" s="232"/>
      <c r="D291" s="233"/>
      <c r="E291" s="128">
        <v>50000</v>
      </c>
      <c r="F291" s="184" t="s">
        <v>1594</v>
      </c>
      <c r="G291" s="118"/>
      <c r="H291" s="118"/>
      <c r="I291" s="118"/>
      <c r="J291" s="104"/>
      <c r="K291" s="11"/>
      <c r="L291" s="11"/>
      <c r="M291" s="11"/>
      <c r="N291" s="11"/>
      <c r="O291" s="147">
        <f t="shared" si="4"/>
        <v>50000</v>
      </c>
      <c r="P291" s="11"/>
      <c r="Q291" s="228"/>
    </row>
    <row r="292" spans="1:17" ht="15.75" thickBot="1">
      <c r="A292" s="118">
        <v>285</v>
      </c>
      <c r="B292" s="165" t="s">
        <v>1566</v>
      </c>
      <c r="C292" s="118"/>
      <c r="D292" s="121"/>
      <c r="E292" s="231">
        <v>25000</v>
      </c>
      <c r="F292" s="230" t="s">
        <v>1595</v>
      </c>
      <c r="G292" s="118"/>
      <c r="H292" s="118"/>
      <c r="I292" s="118"/>
      <c r="J292" s="104"/>
      <c r="K292" s="11"/>
      <c r="L292" s="11"/>
      <c r="M292" s="11"/>
      <c r="N292" s="11"/>
      <c r="O292" s="147">
        <f t="shared" si="4"/>
        <v>25000</v>
      </c>
      <c r="P292" s="11"/>
      <c r="Q292" s="228"/>
    </row>
    <row r="293" spans="1:17" ht="15.75" thickBot="1">
      <c r="A293" s="118">
        <v>286</v>
      </c>
      <c r="B293" s="165" t="s">
        <v>1567</v>
      </c>
      <c r="C293" s="118"/>
      <c r="D293" s="121"/>
      <c r="E293" s="231">
        <v>60000</v>
      </c>
      <c r="F293" s="230" t="s">
        <v>1595</v>
      </c>
      <c r="G293" s="118"/>
      <c r="H293" s="118"/>
      <c r="I293" s="118"/>
      <c r="J293" s="104"/>
      <c r="K293" s="11"/>
      <c r="L293" s="11"/>
      <c r="M293" s="11"/>
      <c r="N293" s="11"/>
      <c r="O293" s="147">
        <f t="shared" si="4"/>
        <v>60000</v>
      </c>
      <c r="P293" s="11"/>
      <c r="Q293" s="228"/>
    </row>
    <row r="294" spans="1:17" ht="15.75" thickBot="1">
      <c r="A294" s="118">
        <v>287</v>
      </c>
      <c r="B294" s="120"/>
      <c r="C294" s="118"/>
      <c r="D294" s="121"/>
      <c r="E294" s="144"/>
      <c r="F294" s="120"/>
      <c r="G294" s="118"/>
      <c r="H294" s="118"/>
      <c r="I294" s="118"/>
      <c r="J294" s="104"/>
      <c r="K294" s="11"/>
      <c r="L294" s="11"/>
      <c r="M294" s="11"/>
      <c r="N294" s="11"/>
      <c r="O294" s="147"/>
      <c r="P294" s="11"/>
      <c r="Q294" s="102"/>
    </row>
    <row r="295" spans="1:17" ht="15.75" thickBot="1">
      <c r="A295" s="263" t="s">
        <v>14</v>
      </c>
      <c r="B295" s="264"/>
      <c r="C295" s="264"/>
      <c r="D295" s="265"/>
      <c r="E295" s="108">
        <f>SUM(E8:E294)</f>
        <v>15553529</v>
      </c>
      <c r="F295" s="266"/>
      <c r="G295" s="267"/>
      <c r="H295" s="267"/>
      <c r="I295" s="10"/>
      <c r="J295" s="268"/>
      <c r="K295" s="268"/>
      <c r="L295" s="269"/>
      <c r="M295" s="7"/>
      <c r="N295" s="5"/>
      <c r="O295" s="134">
        <f>SUM(O8:O294)</f>
        <v>15553529</v>
      </c>
      <c r="P295" s="6"/>
      <c r="Q295" s="216"/>
    </row>
    <row r="296" spans="1:17" ht="4.1500000000000004" customHeight="1" thickBot="1">
      <c r="A296" s="260"/>
      <c r="B296" s="261"/>
      <c r="C296" s="261"/>
      <c r="D296" s="261"/>
      <c r="E296" s="261"/>
      <c r="F296" s="261"/>
      <c r="G296" s="261"/>
      <c r="H296" s="261"/>
      <c r="I296" s="261"/>
      <c r="J296" s="261"/>
      <c r="K296" s="261"/>
      <c r="L296" s="261"/>
      <c r="M296" s="261"/>
      <c r="N296" s="261"/>
      <c r="O296" s="261"/>
      <c r="P296" s="262"/>
      <c r="Q296" s="4"/>
    </row>
    <row r="297" spans="1:17" ht="15" customHeight="1" thickBot="1">
      <c r="A297" s="281" t="s">
        <v>15</v>
      </c>
      <c r="B297" s="282"/>
      <c r="C297" s="282"/>
      <c r="D297" s="282"/>
      <c r="E297" s="283"/>
      <c r="F297" s="273">
        <f>E295</f>
        <v>15553529</v>
      </c>
      <c r="G297" s="274"/>
      <c r="H297" s="274"/>
      <c r="I297" s="274"/>
      <c r="J297" s="274"/>
      <c r="K297" s="274"/>
      <c r="L297" s="274"/>
      <c r="M297" s="274"/>
      <c r="N297" s="274"/>
      <c r="O297" s="274"/>
      <c r="P297" s="275"/>
      <c r="Q297" s="4"/>
    </row>
    <row r="298" spans="1:17" ht="15" customHeight="1" thickBot="1">
      <c r="A298" s="284" t="s">
        <v>22</v>
      </c>
      <c r="B298" s="276"/>
      <c r="C298" s="276"/>
      <c r="D298" s="276"/>
      <c r="E298" s="285"/>
      <c r="F298" s="276"/>
      <c r="G298" s="276"/>
      <c r="H298" s="276"/>
      <c r="I298" s="276"/>
      <c r="J298" s="276"/>
      <c r="K298" s="276"/>
      <c r="L298" s="276"/>
      <c r="M298" s="276"/>
      <c r="N298" s="276"/>
      <c r="O298" s="276"/>
      <c r="P298" s="277"/>
      <c r="Q298" s="216"/>
    </row>
    <row r="299" spans="1:17" ht="15" customHeight="1" thickBot="1">
      <c r="A299" s="270" t="s">
        <v>21</v>
      </c>
      <c r="B299" s="271"/>
      <c r="C299" s="271"/>
      <c r="D299" s="271"/>
      <c r="E299" s="272"/>
      <c r="F299" s="278">
        <f>F297</f>
        <v>15553529</v>
      </c>
      <c r="G299" s="279"/>
      <c r="H299" s="279"/>
      <c r="I299" s="279"/>
      <c r="J299" s="279"/>
      <c r="K299" s="279"/>
      <c r="L299" s="279"/>
      <c r="M299" s="279"/>
      <c r="N299" s="279"/>
      <c r="O299" s="279"/>
      <c r="P299" s="280"/>
      <c r="Q299" s="216"/>
    </row>
    <row r="300" spans="1:17" ht="15.75">
      <c r="A300" s="2"/>
      <c r="B300" s="2"/>
      <c r="C300" s="2"/>
      <c r="D300" s="2"/>
      <c r="E300" s="145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1"/>
    </row>
  </sheetData>
  <mergeCells count="23">
    <mergeCell ref="A1:P1"/>
    <mergeCell ref="A3:P3"/>
    <mergeCell ref="A2:P2"/>
    <mergeCell ref="A5:A6"/>
    <mergeCell ref="A4:P4"/>
    <mergeCell ref="O5:O6"/>
    <mergeCell ref="P5:P6"/>
    <mergeCell ref="G5:J5"/>
    <mergeCell ref="K5:N5"/>
    <mergeCell ref="B5:B6"/>
    <mergeCell ref="C5:C6"/>
    <mergeCell ref="D5:D6"/>
    <mergeCell ref="E5:F5"/>
    <mergeCell ref="A296:P296"/>
    <mergeCell ref="A295:D295"/>
    <mergeCell ref="F295:H295"/>
    <mergeCell ref="J295:L295"/>
    <mergeCell ref="A299:E299"/>
    <mergeCell ref="F297:P297"/>
    <mergeCell ref="F298:P298"/>
    <mergeCell ref="F299:P299"/>
    <mergeCell ref="A297:E297"/>
    <mergeCell ref="A298:E298"/>
  </mergeCells>
  <pageMargins left="0.7" right="0.7" top="0.75" bottom="0.75" header="0.3" footer="0.3"/>
  <pageSetup scale="6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/>
  <dimension ref="A1:H112"/>
  <sheetViews>
    <sheetView showGridLines="0" tabSelected="1" view="pageBreakPreview" zoomScaleNormal="110" zoomScaleSheetLayoutView="100" workbookViewId="0">
      <pane ySplit="3" topLeftCell="A4" activePane="bottomLeft" state="frozen"/>
      <selection pane="bottomLeft" activeCell="A93" sqref="A93"/>
    </sheetView>
  </sheetViews>
  <sheetFormatPr defaultRowHeight="15"/>
  <cols>
    <col min="1" max="1" width="6.85546875" customWidth="1"/>
    <col min="2" max="2" width="40.85546875" customWidth="1"/>
    <col min="3" max="3" width="23.7109375" customWidth="1"/>
    <col min="4" max="8" width="19.7109375" customWidth="1"/>
  </cols>
  <sheetData>
    <row r="1" spans="1:8" ht="18.75" thickBot="1">
      <c r="A1" s="329" t="s">
        <v>190</v>
      </c>
      <c r="B1" s="329"/>
      <c r="C1" s="329"/>
      <c r="D1" s="329"/>
      <c r="E1" s="329"/>
      <c r="F1" s="329"/>
      <c r="G1" s="329"/>
      <c r="H1" s="329"/>
    </row>
    <row r="2" spans="1:8" ht="15.75" thickBot="1">
      <c r="A2" s="331" t="s">
        <v>255</v>
      </c>
      <c r="B2" s="332"/>
      <c r="C2" s="332"/>
      <c r="D2" s="332"/>
      <c r="E2" s="332"/>
      <c r="F2" s="332"/>
      <c r="G2" s="332"/>
      <c r="H2" s="333"/>
    </row>
    <row r="3" spans="1:8" ht="30.75" thickBot="1">
      <c r="A3" s="74" t="s">
        <v>189</v>
      </c>
      <c r="B3" s="23" t="s">
        <v>156</v>
      </c>
      <c r="C3" s="23" t="s">
        <v>192</v>
      </c>
      <c r="D3" s="23" t="s">
        <v>158</v>
      </c>
      <c r="E3" s="23" t="s">
        <v>159</v>
      </c>
      <c r="F3" s="23" t="s">
        <v>121</v>
      </c>
      <c r="G3" s="23" t="s">
        <v>160</v>
      </c>
      <c r="H3" s="24" t="s">
        <v>122</v>
      </c>
    </row>
    <row r="4" spans="1:8" ht="15.75" thickBot="1">
      <c r="A4" s="23">
        <v>1</v>
      </c>
      <c r="B4" s="18">
        <v>2</v>
      </c>
      <c r="C4" s="23">
        <v>3</v>
      </c>
      <c r="D4" s="23">
        <v>4</v>
      </c>
      <c r="E4" s="23">
        <v>5</v>
      </c>
      <c r="F4" s="23">
        <v>6</v>
      </c>
      <c r="G4" s="23">
        <v>7</v>
      </c>
      <c r="H4" s="24" t="s">
        <v>161</v>
      </c>
    </row>
    <row r="5" spans="1:8" ht="15.75" thickBot="1">
      <c r="A5" s="25" t="s">
        <v>256</v>
      </c>
      <c r="B5" s="25" t="s">
        <v>257</v>
      </c>
      <c r="C5" s="25"/>
      <c r="D5" s="25"/>
      <c r="E5" s="25">
        <f>E6</f>
        <v>0</v>
      </c>
      <c r="F5" s="25">
        <f t="shared" ref="F5:H5" si="0">F6</f>
        <v>0</v>
      </c>
      <c r="G5" s="25"/>
      <c r="H5" s="25">
        <f t="shared" si="0"/>
        <v>0</v>
      </c>
    </row>
    <row r="6" spans="1:8" ht="15.75" thickBot="1">
      <c r="A6" s="25" t="s">
        <v>65</v>
      </c>
      <c r="B6" s="25" t="s">
        <v>258</v>
      </c>
      <c r="C6" s="25"/>
      <c r="D6" s="25"/>
      <c r="E6" s="25"/>
      <c r="F6" s="25"/>
      <c r="G6" s="25"/>
      <c r="H6" s="26"/>
    </row>
    <row r="7" spans="1:8" ht="15.75" thickBot="1">
      <c r="A7" s="25" t="s">
        <v>259</v>
      </c>
      <c r="B7" s="25"/>
      <c r="C7" s="25"/>
      <c r="D7" s="25"/>
      <c r="E7" s="25"/>
      <c r="F7" s="25"/>
      <c r="G7" s="25"/>
      <c r="H7" s="26"/>
    </row>
    <row r="8" spans="1:8" ht="15.75" thickBot="1">
      <c r="A8" s="25" t="s">
        <v>260</v>
      </c>
      <c r="B8" s="25"/>
      <c r="C8" s="53"/>
      <c r="D8" s="53"/>
      <c r="E8" s="53"/>
      <c r="F8" s="53"/>
      <c r="G8" s="53"/>
      <c r="H8" s="47"/>
    </row>
    <row r="9" spans="1:8" ht="60.75" thickBot="1">
      <c r="A9" s="56" t="s">
        <v>261</v>
      </c>
      <c r="B9" s="55" t="s">
        <v>301</v>
      </c>
      <c r="C9" s="66"/>
      <c r="D9" s="68"/>
      <c r="E9" s="247">
        <f>E10+E13</f>
        <v>3261750</v>
      </c>
      <c r="F9" s="247">
        <f>F10+F13</f>
        <v>3261750</v>
      </c>
      <c r="G9" s="247"/>
      <c r="H9" s="248">
        <f t="shared" ref="H9" si="1">H10+H13</f>
        <v>0</v>
      </c>
    </row>
    <row r="10" spans="1:8" ht="30.75" thickBot="1">
      <c r="A10" s="25" t="s">
        <v>65</v>
      </c>
      <c r="B10" s="53" t="s">
        <v>262</v>
      </c>
      <c r="C10" s="25"/>
      <c r="D10" s="25"/>
      <c r="E10" s="189">
        <f>E11+E12</f>
        <v>3261750</v>
      </c>
      <c r="F10" s="189">
        <f>F11+F12</f>
        <v>3261750</v>
      </c>
      <c r="G10" s="189"/>
      <c r="H10" s="189">
        <f t="shared" ref="H10" si="2">H11+H12</f>
        <v>0</v>
      </c>
    </row>
    <row r="11" spans="1:8" ht="15.75" thickBot="1">
      <c r="A11" s="25" t="s">
        <v>259</v>
      </c>
      <c r="B11" s="106"/>
      <c r="C11" s="187" t="s">
        <v>1382</v>
      </c>
      <c r="D11" s="196" t="s">
        <v>1495</v>
      </c>
      <c r="E11" s="189">
        <v>3084750</v>
      </c>
      <c r="F11" s="189">
        <v>3084750</v>
      </c>
      <c r="G11" s="184" t="s">
        <v>850</v>
      </c>
      <c r="H11" s="138">
        <f>E11-F11</f>
        <v>0</v>
      </c>
    </row>
    <row r="12" spans="1:8" ht="30.75" thickBot="1">
      <c r="A12" s="25" t="s">
        <v>260</v>
      </c>
      <c r="B12" s="25"/>
      <c r="C12" s="25" t="s">
        <v>1383</v>
      </c>
      <c r="D12" s="25" t="s">
        <v>1384</v>
      </c>
      <c r="E12" s="189">
        <v>177000</v>
      </c>
      <c r="F12" s="189">
        <v>177000</v>
      </c>
      <c r="G12" s="184" t="s">
        <v>892</v>
      </c>
      <c r="H12" s="138">
        <f>E12-F12</f>
        <v>0</v>
      </c>
    </row>
    <row r="13" spans="1:8" ht="15.75" thickBot="1">
      <c r="A13" s="25" t="s">
        <v>69</v>
      </c>
      <c r="B13" s="25" t="s">
        <v>263</v>
      </c>
      <c r="C13" s="25"/>
      <c r="D13" s="25"/>
      <c r="E13" s="25"/>
      <c r="F13" s="189"/>
      <c r="G13" s="25"/>
      <c r="H13" s="26"/>
    </row>
    <row r="14" spans="1:8" ht="15.75" thickBot="1">
      <c r="A14" s="25" t="s">
        <v>71</v>
      </c>
      <c r="B14" s="25"/>
      <c r="C14" s="25"/>
      <c r="D14" s="25"/>
      <c r="E14" s="25"/>
      <c r="F14" s="189"/>
      <c r="G14" s="25"/>
      <c r="H14" s="26"/>
    </row>
    <row r="15" spans="1:8" ht="15.75" thickBot="1">
      <c r="A15" s="25" t="s">
        <v>72</v>
      </c>
      <c r="B15" s="25"/>
      <c r="C15" s="25"/>
      <c r="D15" s="25"/>
      <c r="E15" s="25"/>
      <c r="F15" s="189"/>
      <c r="G15" s="25"/>
      <c r="H15" s="47"/>
    </row>
    <row r="16" spans="1:8" ht="15.75" thickBot="1">
      <c r="A16" s="25" t="s">
        <v>264</v>
      </c>
      <c r="B16" s="25" t="s">
        <v>83</v>
      </c>
      <c r="C16" s="25"/>
      <c r="D16" s="25"/>
      <c r="E16" s="25">
        <f>E17</f>
        <v>0</v>
      </c>
      <c r="F16" s="25">
        <f t="shared" ref="F16" si="3">F17</f>
        <v>0</v>
      </c>
      <c r="G16" s="25"/>
      <c r="H16" s="48">
        <f t="shared" ref="H16" si="4">H17</f>
        <v>0</v>
      </c>
    </row>
    <row r="17" spans="1:8" ht="30.75" thickBot="1">
      <c r="A17" s="25" t="s">
        <v>65</v>
      </c>
      <c r="B17" s="25" t="s">
        <v>265</v>
      </c>
      <c r="C17" s="25"/>
      <c r="D17" s="25"/>
      <c r="E17" s="25"/>
      <c r="F17" s="189"/>
      <c r="G17" s="25"/>
      <c r="H17" s="26"/>
    </row>
    <row r="18" spans="1:8" ht="15.75" thickBot="1">
      <c r="A18" s="25" t="s">
        <v>259</v>
      </c>
      <c r="B18" s="25"/>
      <c r="C18" s="25"/>
      <c r="D18" s="25"/>
      <c r="E18" s="25"/>
      <c r="F18" s="25"/>
      <c r="G18" s="25"/>
      <c r="H18" s="26"/>
    </row>
    <row r="19" spans="1:8" ht="15.75" thickBot="1">
      <c r="A19" s="25" t="s">
        <v>260</v>
      </c>
      <c r="B19" s="25"/>
      <c r="C19" s="25"/>
      <c r="D19" s="25"/>
      <c r="E19" s="25"/>
      <c r="F19" s="25"/>
      <c r="G19" s="53"/>
      <c r="H19" s="47"/>
    </row>
    <row r="20" spans="1:8" ht="30.75" thickBot="1">
      <c r="A20" s="25" t="s">
        <v>266</v>
      </c>
      <c r="B20" s="25" t="s">
        <v>267</v>
      </c>
      <c r="C20" s="25"/>
      <c r="D20" s="25"/>
      <c r="E20" s="25">
        <f>E21+E22+E23</f>
        <v>0</v>
      </c>
      <c r="F20" s="25">
        <f t="shared" ref="F20:H20" si="5">F21+F22+F23</f>
        <v>0</v>
      </c>
      <c r="G20" s="190"/>
      <c r="H20" s="65">
        <f t="shared" si="5"/>
        <v>0</v>
      </c>
    </row>
    <row r="21" spans="1:8" ht="15.75" thickBot="1">
      <c r="A21" s="25" t="s">
        <v>65</v>
      </c>
      <c r="B21" s="25" t="s">
        <v>268</v>
      </c>
      <c r="C21" s="25"/>
      <c r="D21" s="25"/>
      <c r="E21" s="25"/>
      <c r="F21" s="25"/>
      <c r="G21" s="25"/>
      <c r="H21" s="26"/>
    </row>
    <row r="22" spans="1:8" ht="15.75" thickBot="1">
      <c r="A22" s="25" t="s">
        <v>69</v>
      </c>
      <c r="B22" s="25" t="s">
        <v>269</v>
      </c>
      <c r="C22" s="25"/>
      <c r="D22" s="25"/>
      <c r="E22" s="25"/>
      <c r="F22" s="25"/>
      <c r="G22" s="25"/>
      <c r="H22" s="26"/>
    </row>
    <row r="23" spans="1:8" ht="15.75" thickBot="1">
      <c r="A23" s="25" t="s">
        <v>73</v>
      </c>
      <c r="B23" s="25" t="s">
        <v>270</v>
      </c>
      <c r="C23" s="25"/>
      <c r="D23" s="25"/>
      <c r="E23" s="25"/>
      <c r="F23" s="25"/>
      <c r="G23" s="25"/>
      <c r="H23" s="47"/>
    </row>
    <row r="24" spans="1:8" ht="15.75" thickBot="1">
      <c r="A24" s="25" t="s">
        <v>271</v>
      </c>
      <c r="B24" s="54" t="s">
        <v>272</v>
      </c>
      <c r="C24" s="25"/>
      <c r="D24" s="25"/>
      <c r="E24" s="25">
        <f>E25+E28+E31</f>
        <v>0</v>
      </c>
      <c r="F24" s="25">
        <f t="shared" ref="F24:H24" si="6">F25+F28+F31</f>
        <v>0</v>
      </c>
      <c r="G24" s="25"/>
      <c r="H24" s="48">
        <f t="shared" si="6"/>
        <v>0</v>
      </c>
    </row>
    <row r="25" spans="1:8" ht="15.75" thickBot="1">
      <c r="A25" s="25" t="s">
        <v>65</v>
      </c>
      <c r="B25" s="54" t="s">
        <v>273</v>
      </c>
      <c r="C25" s="25"/>
      <c r="D25" s="25"/>
      <c r="E25" s="25"/>
      <c r="F25" s="25"/>
      <c r="G25" s="25"/>
      <c r="H25" s="26"/>
    </row>
    <row r="26" spans="1:8" ht="15.75" thickBot="1">
      <c r="A26" s="25" t="s">
        <v>259</v>
      </c>
      <c r="B26" s="54"/>
      <c r="C26" s="25"/>
      <c r="D26" s="25"/>
      <c r="E26" s="25"/>
      <c r="F26" s="25"/>
      <c r="G26" s="25"/>
      <c r="H26" s="26"/>
    </row>
    <row r="27" spans="1:8" ht="15.75" thickBot="1">
      <c r="A27" s="25" t="s">
        <v>260</v>
      </c>
      <c r="B27" s="54"/>
      <c r="C27" s="25"/>
      <c r="D27" s="25"/>
      <c r="E27" s="25"/>
      <c r="F27" s="25"/>
      <c r="G27" s="25"/>
      <c r="H27" s="26"/>
    </row>
    <row r="28" spans="1:8" ht="15.75" thickBot="1">
      <c r="A28" s="25" t="s">
        <v>69</v>
      </c>
      <c r="B28" s="54" t="s">
        <v>274</v>
      </c>
      <c r="C28" s="25"/>
      <c r="D28" s="25"/>
      <c r="E28" s="25"/>
      <c r="F28" s="25"/>
      <c r="G28" s="25"/>
      <c r="H28" s="26"/>
    </row>
    <row r="29" spans="1:8" ht="15.75" thickBot="1">
      <c r="A29" s="25" t="s">
        <v>71</v>
      </c>
      <c r="B29" s="54"/>
      <c r="C29" s="25"/>
      <c r="D29" s="25"/>
      <c r="E29" s="25"/>
      <c r="F29" s="25"/>
      <c r="G29" s="25"/>
      <c r="H29" s="26"/>
    </row>
    <row r="30" spans="1:8" ht="15.75" thickBot="1">
      <c r="A30" s="25" t="s">
        <v>72</v>
      </c>
      <c r="B30" s="54"/>
      <c r="C30" s="25"/>
      <c r="D30" s="25"/>
      <c r="E30" s="25"/>
      <c r="F30" s="25"/>
      <c r="G30" s="25"/>
      <c r="H30" s="26"/>
    </row>
    <row r="31" spans="1:8" ht="15.75" thickBot="1">
      <c r="A31" s="25" t="s">
        <v>73</v>
      </c>
      <c r="B31" s="54" t="s">
        <v>275</v>
      </c>
      <c r="C31" s="25"/>
      <c r="D31" s="25"/>
      <c r="E31" s="25"/>
      <c r="F31" s="25"/>
      <c r="G31" s="25"/>
      <c r="H31" s="26"/>
    </row>
    <row r="32" spans="1:8" ht="15.75" thickBot="1">
      <c r="A32" s="25" t="s">
        <v>75</v>
      </c>
      <c r="B32" s="54"/>
      <c r="C32" s="25"/>
      <c r="D32" s="25"/>
      <c r="E32" s="25"/>
      <c r="F32" s="25"/>
      <c r="G32" s="25"/>
      <c r="H32" s="26"/>
    </row>
    <row r="33" spans="1:8" ht="15.75" thickBot="1">
      <c r="A33" s="25" t="s">
        <v>76</v>
      </c>
      <c r="B33" s="54"/>
      <c r="C33" s="25"/>
      <c r="D33" s="25"/>
      <c r="E33" s="25"/>
      <c r="F33" s="25"/>
      <c r="G33" s="25"/>
      <c r="H33" s="26"/>
    </row>
    <row r="34" spans="1:8" ht="15.75" thickBot="1">
      <c r="A34" s="25" t="s">
        <v>276</v>
      </c>
      <c r="B34" s="54" t="s">
        <v>277</v>
      </c>
      <c r="C34" s="25"/>
      <c r="D34" s="25"/>
      <c r="E34" s="25"/>
      <c r="F34" s="25"/>
      <c r="G34" s="25"/>
      <c r="H34" s="26"/>
    </row>
    <row r="35" spans="1:8" ht="15.75" thickBot="1">
      <c r="A35" s="25" t="s">
        <v>65</v>
      </c>
      <c r="B35" s="54" t="s">
        <v>273</v>
      </c>
      <c r="C35" s="25"/>
      <c r="D35" s="25"/>
      <c r="E35" s="25"/>
      <c r="F35" s="25"/>
      <c r="G35" s="25"/>
      <c r="H35" s="26"/>
    </row>
    <row r="36" spans="1:8" ht="15.75" thickBot="1">
      <c r="A36" s="25" t="s">
        <v>259</v>
      </c>
      <c r="B36" s="54"/>
      <c r="C36" s="25"/>
      <c r="D36" s="25"/>
      <c r="E36" s="25"/>
      <c r="F36" s="25"/>
      <c r="G36" s="25"/>
      <c r="H36" s="26"/>
    </row>
    <row r="37" spans="1:8" ht="15.75" thickBot="1">
      <c r="A37" s="25" t="s">
        <v>260</v>
      </c>
      <c r="B37" s="54"/>
      <c r="C37" s="25"/>
      <c r="D37" s="25"/>
      <c r="E37" s="25"/>
      <c r="F37" s="25"/>
      <c r="G37" s="25"/>
      <c r="H37" s="26"/>
    </row>
    <row r="38" spans="1:8" ht="15.75" thickBot="1">
      <c r="A38" s="25" t="s">
        <v>69</v>
      </c>
      <c r="B38" s="54" t="s">
        <v>278</v>
      </c>
      <c r="C38" s="25"/>
      <c r="D38" s="25"/>
      <c r="E38" s="25"/>
      <c r="F38" s="25"/>
      <c r="G38" s="25"/>
      <c r="H38" s="26"/>
    </row>
    <row r="39" spans="1:8" ht="15.75" thickBot="1">
      <c r="A39" s="25" t="s">
        <v>71</v>
      </c>
      <c r="B39" s="54"/>
      <c r="C39" s="25"/>
      <c r="D39" s="25"/>
      <c r="E39" s="25"/>
      <c r="F39" s="25"/>
      <c r="G39" s="25"/>
      <c r="H39" s="26"/>
    </row>
    <row r="40" spans="1:8" ht="15.75" thickBot="1">
      <c r="A40" s="25" t="s">
        <v>72</v>
      </c>
      <c r="B40" s="54"/>
      <c r="C40" s="25"/>
      <c r="D40" s="25"/>
      <c r="E40" s="25"/>
      <c r="F40" s="25"/>
      <c r="G40" s="25"/>
      <c r="H40" s="26"/>
    </row>
    <row r="41" spans="1:8" ht="30.75" thickBot="1">
      <c r="A41" s="25" t="s">
        <v>73</v>
      </c>
      <c r="B41" s="54" t="s">
        <v>279</v>
      </c>
      <c r="C41" s="25"/>
      <c r="D41" s="25"/>
      <c r="E41" s="25"/>
      <c r="F41" s="25"/>
      <c r="G41" s="25"/>
      <c r="H41" s="26"/>
    </row>
    <row r="42" spans="1:8" ht="15.75" thickBot="1">
      <c r="A42" s="25" t="s">
        <v>75</v>
      </c>
      <c r="B42" s="81"/>
      <c r="C42" s="25"/>
      <c r="D42" s="25"/>
      <c r="E42" s="25"/>
      <c r="F42" s="25"/>
      <c r="G42" s="25"/>
      <c r="H42" s="26"/>
    </row>
    <row r="43" spans="1:8" ht="15.75" thickBot="1">
      <c r="A43" s="25" t="s">
        <v>76</v>
      </c>
      <c r="B43" s="54"/>
      <c r="C43" s="25"/>
      <c r="D43" s="25"/>
      <c r="E43" s="25"/>
      <c r="F43" s="25"/>
      <c r="G43" s="25"/>
      <c r="H43" s="26"/>
    </row>
    <row r="44" spans="1:8" ht="15.75" thickBot="1">
      <c r="A44" s="25" t="s">
        <v>280</v>
      </c>
      <c r="B44" s="54" t="s">
        <v>281</v>
      </c>
      <c r="C44" s="25"/>
      <c r="D44" s="25"/>
      <c r="E44" s="189">
        <f>E45+E48+E51</f>
        <v>16189551</v>
      </c>
      <c r="F44" s="189">
        <f t="shared" ref="F44:H44" si="7">F45+F48+F51</f>
        <v>16189551</v>
      </c>
      <c r="G44" s="189"/>
      <c r="H44" s="189">
        <f t="shared" si="7"/>
        <v>0</v>
      </c>
    </row>
    <row r="45" spans="1:8" ht="15.75" thickBot="1">
      <c r="A45" s="25" t="s">
        <v>65</v>
      </c>
      <c r="B45" s="25" t="s">
        <v>282</v>
      </c>
      <c r="C45" s="25"/>
      <c r="D45" s="25"/>
      <c r="E45" s="25"/>
      <c r="F45" s="25"/>
      <c r="G45" s="25"/>
      <c r="H45" s="26"/>
    </row>
    <row r="46" spans="1:8" ht="15.75" thickBot="1">
      <c r="A46" s="25" t="s">
        <v>259</v>
      </c>
      <c r="B46" s="25"/>
      <c r="C46" s="25"/>
      <c r="D46" s="25"/>
      <c r="E46" s="25"/>
      <c r="F46" s="25"/>
      <c r="G46" s="25"/>
      <c r="H46" s="26"/>
    </row>
    <row r="47" spans="1:8" ht="15.75" thickBot="1">
      <c r="A47" s="25" t="s">
        <v>260</v>
      </c>
      <c r="B47" s="25"/>
      <c r="C47" s="25"/>
      <c r="D47" s="25"/>
      <c r="E47" s="25"/>
      <c r="F47" s="25"/>
      <c r="G47" s="25"/>
      <c r="H47" s="26"/>
    </row>
    <row r="48" spans="1:8" ht="15.75" thickBot="1">
      <c r="A48" s="25" t="s">
        <v>69</v>
      </c>
      <c r="B48" s="25" t="s">
        <v>283</v>
      </c>
      <c r="C48" s="25"/>
      <c r="D48" s="25"/>
      <c r="E48" s="25"/>
      <c r="F48" s="25"/>
      <c r="G48" s="25"/>
      <c r="H48" s="26"/>
    </row>
    <row r="49" spans="1:8" ht="15.75" thickBot="1">
      <c r="A49" s="25" t="s">
        <v>71</v>
      </c>
      <c r="B49" s="25"/>
      <c r="C49" s="25"/>
      <c r="D49" s="25"/>
      <c r="E49" s="25"/>
      <c r="F49" s="25"/>
      <c r="G49" s="25"/>
      <c r="H49" s="26"/>
    </row>
    <row r="50" spans="1:8" ht="15.75" thickBot="1">
      <c r="A50" s="25" t="s">
        <v>72</v>
      </c>
      <c r="B50" s="25"/>
      <c r="C50" s="25"/>
      <c r="D50" s="25"/>
      <c r="E50" s="25"/>
      <c r="F50" s="25"/>
      <c r="G50" s="25"/>
      <c r="H50" s="47"/>
    </row>
    <row r="51" spans="1:8" ht="30.75" thickBot="1">
      <c r="A51" s="25" t="s">
        <v>73</v>
      </c>
      <c r="B51" s="54" t="s">
        <v>279</v>
      </c>
      <c r="C51" s="25"/>
      <c r="D51" s="25"/>
      <c r="E51" s="191">
        <f>SUM(E52:E70)</f>
        <v>16189551</v>
      </c>
      <c r="F51" s="191">
        <f>SUM(F52:F70)</f>
        <v>16189551</v>
      </c>
      <c r="G51" s="191"/>
      <c r="H51" s="191">
        <f>SUM(H52:H70)</f>
        <v>0</v>
      </c>
    </row>
    <row r="52" spans="1:8" ht="30.75" thickBot="1">
      <c r="A52" s="25" t="s">
        <v>75</v>
      </c>
      <c r="B52" s="81"/>
      <c r="C52" s="25" t="s">
        <v>1397</v>
      </c>
      <c r="D52" s="25" t="s">
        <v>1398</v>
      </c>
      <c r="E52" s="189">
        <v>1801077</v>
      </c>
      <c r="F52" s="189">
        <v>1801077</v>
      </c>
      <c r="G52" s="25" t="s">
        <v>1237</v>
      </c>
      <c r="H52" s="193">
        <f>E52-F52</f>
        <v>0</v>
      </c>
    </row>
    <row r="53" spans="1:8" ht="30.75" thickBot="1">
      <c r="A53" s="25" t="s">
        <v>76</v>
      </c>
      <c r="B53" s="81"/>
      <c r="C53" s="25" t="s">
        <v>1397</v>
      </c>
      <c r="D53" s="25" t="s">
        <v>1399</v>
      </c>
      <c r="E53" s="189">
        <v>5244329</v>
      </c>
      <c r="F53" s="189">
        <v>2452000</v>
      </c>
      <c r="G53" s="25" t="s">
        <v>1592</v>
      </c>
      <c r="H53" s="194">
        <f>E53-F53</f>
        <v>2792329</v>
      </c>
    </row>
    <row r="54" spans="1:8" ht="30.75" thickBot="1">
      <c r="A54" s="25" t="s">
        <v>1730</v>
      </c>
      <c r="B54" s="81"/>
      <c r="C54" s="25" t="s">
        <v>1397</v>
      </c>
      <c r="D54" s="25" t="s">
        <v>1399</v>
      </c>
      <c r="E54" s="189"/>
      <c r="F54" s="189">
        <v>1242329</v>
      </c>
      <c r="G54" s="25" t="s">
        <v>1594</v>
      </c>
      <c r="H54" s="194">
        <f t="shared" ref="H54:H55" si="8">E54-F54</f>
        <v>-1242329</v>
      </c>
    </row>
    <row r="55" spans="1:8" ht="30.75" thickBot="1">
      <c r="A55" s="25" t="s">
        <v>1731</v>
      </c>
      <c r="B55" s="81"/>
      <c r="C55" s="25" t="s">
        <v>1397</v>
      </c>
      <c r="D55" s="25" t="s">
        <v>1399</v>
      </c>
      <c r="E55" s="189"/>
      <c r="F55" s="189">
        <v>1550000</v>
      </c>
      <c r="G55" s="25" t="s">
        <v>1649</v>
      </c>
      <c r="H55" s="194">
        <f t="shared" si="8"/>
        <v>-1550000</v>
      </c>
    </row>
    <row r="56" spans="1:8" ht="30.75" thickBot="1">
      <c r="A56" s="25" t="s">
        <v>1732</v>
      </c>
      <c r="B56" s="81"/>
      <c r="C56" s="25" t="s">
        <v>1397</v>
      </c>
      <c r="D56" s="25" t="s">
        <v>1400</v>
      </c>
      <c r="E56" s="189">
        <v>133524</v>
      </c>
      <c r="F56" s="189">
        <v>133524</v>
      </c>
      <c r="G56" s="25" t="s">
        <v>1237</v>
      </c>
      <c r="H56" s="194">
        <f>E56-F56</f>
        <v>0</v>
      </c>
    </row>
    <row r="57" spans="1:8" ht="30.75" thickBot="1">
      <c r="A57" s="25" t="s">
        <v>1733</v>
      </c>
      <c r="B57" s="81"/>
      <c r="C57" s="25" t="s">
        <v>1401</v>
      </c>
      <c r="D57" s="25" t="s">
        <v>1402</v>
      </c>
      <c r="E57" s="189">
        <v>117043</v>
      </c>
      <c r="F57" s="189">
        <f>E57</f>
        <v>117043</v>
      </c>
      <c r="G57" s="25" t="s">
        <v>1246</v>
      </c>
      <c r="H57" s="195">
        <f>E57-F57</f>
        <v>0</v>
      </c>
    </row>
    <row r="58" spans="1:8" ht="30.75" thickBot="1">
      <c r="A58" s="25" t="s">
        <v>1734</v>
      </c>
      <c r="B58" s="81"/>
      <c r="C58" s="25" t="s">
        <v>1401</v>
      </c>
      <c r="D58" s="25" t="s">
        <v>1403</v>
      </c>
      <c r="E58" s="189">
        <v>3741001</v>
      </c>
      <c r="F58" s="189">
        <v>2454247</v>
      </c>
      <c r="G58" s="25" t="s">
        <v>1592</v>
      </c>
      <c r="H58" s="195">
        <f>E58-F58</f>
        <v>1286754</v>
      </c>
    </row>
    <row r="59" spans="1:8" ht="30.75" thickBot="1">
      <c r="A59" s="25" t="s">
        <v>1735</v>
      </c>
      <c r="B59" s="81"/>
      <c r="C59" s="25" t="s">
        <v>1401</v>
      </c>
      <c r="D59" s="25" t="s">
        <v>1403</v>
      </c>
      <c r="E59" s="189"/>
      <c r="F59" s="189">
        <v>416754</v>
      </c>
      <c r="G59" s="25" t="s">
        <v>1598</v>
      </c>
      <c r="H59" s="195">
        <f t="shared" ref="H59:H61" si="9">E59-F59</f>
        <v>-416754</v>
      </c>
    </row>
    <row r="60" spans="1:8" ht="30.75" thickBot="1">
      <c r="A60" s="25" t="s">
        <v>1736</v>
      </c>
      <c r="B60" s="81"/>
      <c r="C60" s="25" t="s">
        <v>1401</v>
      </c>
      <c r="D60" s="25" t="s">
        <v>1403</v>
      </c>
      <c r="E60" s="189"/>
      <c r="F60" s="189">
        <v>635000</v>
      </c>
      <c r="G60" s="25" t="s">
        <v>1600</v>
      </c>
      <c r="H60" s="195">
        <f t="shared" si="9"/>
        <v>-635000</v>
      </c>
    </row>
    <row r="61" spans="1:8" ht="30.75" thickBot="1">
      <c r="A61" s="25" t="s">
        <v>1737</v>
      </c>
      <c r="B61" s="81"/>
      <c r="C61" s="25" t="s">
        <v>1401</v>
      </c>
      <c r="D61" s="25" t="s">
        <v>1403</v>
      </c>
      <c r="E61" s="189"/>
      <c r="F61" s="189">
        <v>235000</v>
      </c>
      <c r="G61" s="25" t="s">
        <v>1650</v>
      </c>
      <c r="H61" s="195">
        <f t="shared" si="9"/>
        <v>-235000</v>
      </c>
    </row>
    <row r="62" spans="1:8" ht="30.75" thickBot="1">
      <c r="A62" s="25" t="s">
        <v>1738</v>
      </c>
      <c r="B62" s="81"/>
      <c r="C62" s="25" t="s">
        <v>1401</v>
      </c>
      <c r="D62" s="25" t="s">
        <v>1404</v>
      </c>
      <c r="E62" s="189">
        <v>987172</v>
      </c>
      <c r="F62" s="189">
        <f t="shared" ref="F62:F67" si="10">E62</f>
        <v>987172</v>
      </c>
      <c r="G62" s="25" t="s">
        <v>1246</v>
      </c>
      <c r="H62" s="195">
        <f t="shared" ref="H62:H70" si="11">E62-F62</f>
        <v>0</v>
      </c>
    </row>
    <row r="63" spans="1:8" ht="30.75" thickBot="1">
      <c r="A63" s="25" t="s">
        <v>1739</v>
      </c>
      <c r="B63" s="81"/>
      <c r="C63" s="25" t="s">
        <v>1401</v>
      </c>
      <c r="D63" s="25" t="s">
        <v>1405</v>
      </c>
      <c r="E63" s="189">
        <v>3427</v>
      </c>
      <c r="F63" s="189">
        <f t="shared" si="10"/>
        <v>3427</v>
      </c>
      <c r="G63" s="25" t="s">
        <v>1246</v>
      </c>
      <c r="H63" s="195">
        <f t="shared" si="11"/>
        <v>0</v>
      </c>
    </row>
    <row r="64" spans="1:8" ht="30.75" thickBot="1">
      <c r="A64" s="25" t="s">
        <v>1740</v>
      </c>
      <c r="B64" s="81"/>
      <c r="C64" s="25" t="s">
        <v>1406</v>
      </c>
      <c r="D64" s="25" t="s">
        <v>1407</v>
      </c>
      <c r="E64" s="189">
        <v>1720499</v>
      </c>
      <c r="F64" s="189">
        <f t="shared" si="10"/>
        <v>1720499</v>
      </c>
      <c r="G64" s="25" t="s">
        <v>1237</v>
      </c>
      <c r="H64" s="195">
        <f t="shared" si="11"/>
        <v>0</v>
      </c>
    </row>
    <row r="65" spans="1:8" ht="30.75" thickBot="1">
      <c r="A65" s="25" t="s">
        <v>1741</v>
      </c>
      <c r="B65" s="81"/>
      <c r="C65" s="25" t="s">
        <v>1408</v>
      </c>
      <c r="D65" s="25" t="s">
        <v>1409</v>
      </c>
      <c r="E65" s="189">
        <v>1279982</v>
      </c>
      <c r="F65" s="189">
        <f t="shared" si="10"/>
        <v>1279982</v>
      </c>
      <c r="G65" s="25" t="s">
        <v>1237</v>
      </c>
      <c r="H65" s="26">
        <f t="shared" si="11"/>
        <v>0</v>
      </c>
    </row>
    <row r="66" spans="1:8" ht="30.75" thickBot="1">
      <c r="A66" s="25" t="s">
        <v>1742</v>
      </c>
      <c r="B66" s="81"/>
      <c r="C66" s="25" t="s">
        <v>1410</v>
      </c>
      <c r="D66" s="25" t="s">
        <v>1411</v>
      </c>
      <c r="E66" s="189">
        <v>295817</v>
      </c>
      <c r="F66" s="189">
        <f t="shared" si="10"/>
        <v>295817</v>
      </c>
      <c r="G66" s="25" t="s">
        <v>990</v>
      </c>
      <c r="H66" s="26">
        <f t="shared" si="11"/>
        <v>0</v>
      </c>
    </row>
    <row r="67" spans="1:8" ht="15.75" thickBot="1">
      <c r="A67" s="25" t="s">
        <v>1743</v>
      </c>
      <c r="B67" s="81"/>
      <c r="C67" s="25" t="s">
        <v>1412</v>
      </c>
      <c r="D67" s="196" t="s">
        <v>1496</v>
      </c>
      <c r="E67" s="189">
        <v>228920</v>
      </c>
      <c r="F67" s="189">
        <f t="shared" si="10"/>
        <v>228920</v>
      </c>
      <c r="G67" s="25" t="s">
        <v>911</v>
      </c>
      <c r="H67" s="26">
        <f t="shared" si="11"/>
        <v>0</v>
      </c>
    </row>
    <row r="68" spans="1:8" ht="15.75" thickBot="1">
      <c r="A68" s="25" t="s">
        <v>1744</v>
      </c>
      <c r="B68" s="81"/>
      <c r="C68" s="25" t="s">
        <v>1424</v>
      </c>
      <c r="D68" s="201" t="s">
        <v>1434</v>
      </c>
      <c r="E68" s="189">
        <v>492800</v>
      </c>
      <c r="F68" s="189">
        <v>492800</v>
      </c>
      <c r="G68" s="25" t="s">
        <v>1463</v>
      </c>
      <c r="H68" s="26">
        <f t="shared" si="11"/>
        <v>0</v>
      </c>
    </row>
    <row r="69" spans="1:8" ht="15.75" thickBot="1">
      <c r="A69" s="25" t="s">
        <v>1745</v>
      </c>
      <c r="B69" s="81"/>
      <c r="C69" s="25" t="s">
        <v>1648</v>
      </c>
      <c r="D69" s="196"/>
      <c r="E69" s="189">
        <v>143960</v>
      </c>
      <c r="F69" s="189">
        <v>63960</v>
      </c>
      <c r="G69" s="25" t="s">
        <v>1588</v>
      </c>
      <c r="H69" s="189">
        <f t="shared" si="11"/>
        <v>80000</v>
      </c>
    </row>
    <row r="70" spans="1:8" ht="15.75" thickBot="1">
      <c r="A70" s="25" t="s">
        <v>1746</v>
      </c>
      <c r="B70" s="81"/>
      <c r="C70" s="25" t="s">
        <v>1648</v>
      </c>
      <c r="D70" s="25"/>
      <c r="E70" s="25"/>
      <c r="F70" s="189">
        <v>80000</v>
      </c>
      <c r="G70" s="25" t="s">
        <v>1591</v>
      </c>
      <c r="H70" s="189">
        <f t="shared" si="11"/>
        <v>-80000</v>
      </c>
    </row>
    <row r="71" spans="1:8" ht="15.75" thickBot="1">
      <c r="A71" s="25" t="s">
        <v>1747</v>
      </c>
      <c r="B71" s="54"/>
      <c r="C71" s="25"/>
      <c r="D71" s="25"/>
      <c r="E71" s="25"/>
      <c r="F71" s="25"/>
      <c r="G71" s="25"/>
      <c r="H71" s="26"/>
    </row>
    <row r="72" spans="1:8" ht="15.75" thickBot="1">
      <c r="A72" s="25" t="s">
        <v>284</v>
      </c>
      <c r="B72" s="25" t="s">
        <v>285</v>
      </c>
      <c r="C72" s="25"/>
      <c r="D72" s="25"/>
      <c r="E72" s="25"/>
      <c r="F72" s="25"/>
      <c r="G72" s="25"/>
      <c r="H72" s="26"/>
    </row>
    <row r="73" spans="1:8" ht="15.75" thickBot="1">
      <c r="A73" s="25" t="s">
        <v>65</v>
      </c>
      <c r="B73" s="25" t="s">
        <v>286</v>
      </c>
      <c r="C73" s="25"/>
      <c r="D73" s="25"/>
      <c r="E73" s="25"/>
      <c r="F73" s="25"/>
      <c r="G73" s="25"/>
      <c r="H73" s="26"/>
    </row>
    <row r="74" spans="1:8" ht="15.75" thickBot="1">
      <c r="A74" s="25" t="s">
        <v>69</v>
      </c>
      <c r="B74" s="25" t="s">
        <v>287</v>
      </c>
      <c r="C74" s="25"/>
      <c r="D74" s="25"/>
      <c r="E74" s="25"/>
      <c r="F74" s="25"/>
      <c r="G74" s="25"/>
      <c r="H74" s="26"/>
    </row>
    <row r="75" spans="1:8" ht="15.75" thickBot="1">
      <c r="A75" s="25" t="s">
        <v>73</v>
      </c>
      <c r="B75" s="25" t="s">
        <v>288</v>
      </c>
      <c r="C75" s="25"/>
      <c r="D75" s="25"/>
      <c r="E75" s="25"/>
      <c r="F75" s="25"/>
      <c r="G75" s="25"/>
      <c r="H75" s="26"/>
    </row>
    <row r="76" spans="1:8" ht="15.75" thickBot="1">
      <c r="A76" s="25" t="s">
        <v>77</v>
      </c>
      <c r="B76" s="25" t="s">
        <v>289</v>
      </c>
      <c r="C76" s="25"/>
      <c r="D76" s="25"/>
      <c r="E76" s="25"/>
      <c r="F76" s="25"/>
      <c r="G76" s="25"/>
      <c r="H76" s="47"/>
    </row>
    <row r="77" spans="1:8" ht="30.75" thickBot="1">
      <c r="A77" s="25" t="s">
        <v>290</v>
      </c>
      <c r="B77" s="25" t="s">
        <v>291</v>
      </c>
      <c r="C77" s="25"/>
      <c r="D77" s="25"/>
      <c r="E77" s="189">
        <f>E78+E95+E98+E101</f>
        <v>36223168</v>
      </c>
      <c r="F77" s="189">
        <f>F78+F95+F98+F101</f>
        <v>36223168</v>
      </c>
      <c r="G77" s="25"/>
      <c r="H77" s="191">
        <f>H78</f>
        <v>0</v>
      </c>
    </row>
    <row r="78" spans="1:8" ht="15.75" thickBot="1">
      <c r="A78" s="25" t="s">
        <v>87</v>
      </c>
      <c r="B78" s="25" t="s">
        <v>292</v>
      </c>
      <c r="C78" s="25"/>
      <c r="D78" s="25"/>
      <c r="E78" s="189">
        <f>E79+E80+E81+E82+E83+E84+E86+E87+E89+E90+E91+E92+E93+E94</f>
        <v>36223168</v>
      </c>
      <c r="F78" s="189">
        <f>SUM(F79:F93)</f>
        <v>36223168</v>
      </c>
      <c r="G78" s="189"/>
      <c r="H78" s="195">
        <f>SUM(H80:H93)</f>
        <v>0</v>
      </c>
    </row>
    <row r="79" spans="1:8" ht="15.75" thickBot="1">
      <c r="A79" s="25" t="s">
        <v>259</v>
      </c>
      <c r="B79" s="25"/>
      <c r="C79" s="25" t="s">
        <v>1413</v>
      </c>
      <c r="D79" s="25" t="s">
        <v>1414</v>
      </c>
      <c r="E79" s="189">
        <v>15528800</v>
      </c>
      <c r="F79" s="189">
        <v>15528800</v>
      </c>
      <c r="G79" s="25" t="s">
        <v>850</v>
      </c>
      <c r="H79" s="26">
        <f>E79-F79</f>
        <v>0</v>
      </c>
    </row>
    <row r="80" spans="1:8" ht="30.75" thickBot="1">
      <c r="A80" s="25" t="s">
        <v>260</v>
      </c>
      <c r="B80" s="25"/>
      <c r="C80" s="196" t="s">
        <v>1423</v>
      </c>
      <c r="D80" s="25" t="s">
        <v>1435</v>
      </c>
      <c r="E80" s="189">
        <v>1427800</v>
      </c>
      <c r="F80" s="189">
        <v>1427800</v>
      </c>
      <c r="G80" s="25" t="s">
        <v>1576</v>
      </c>
      <c r="H80" s="138">
        <f>E80-F80</f>
        <v>0</v>
      </c>
    </row>
    <row r="81" spans="1:8" ht="30.75" thickBot="1">
      <c r="A81" s="25" t="s">
        <v>1748</v>
      </c>
      <c r="B81" s="25"/>
      <c r="C81" s="25" t="s">
        <v>1415</v>
      </c>
      <c r="D81" s="25" t="s">
        <v>1416</v>
      </c>
      <c r="E81" s="189">
        <v>472000</v>
      </c>
      <c r="F81" s="189">
        <v>472000</v>
      </c>
      <c r="G81" s="25" t="s">
        <v>990</v>
      </c>
      <c r="H81" s="26">
        <f t="shared" ref="H81:H89" si="12">E81-F81</f>
        <v>0</v>
      </c>
    </row>
    <row r="82" spans="1:8" ht="30.75" thickBot="1">
      <c r="A82" s="25" t="s">
        <v>1749</v>
      </c>
      <c r="B82" s="25"/>
      <c r="C82" s="25" t="s">
        <v>1415</v>
      </c>
      <c r="D82" s="25" t="s">
        <v>1417</v>
      </c>
      <c r="E82" s="189">
        <v>746350</v>
      </c>
      <c r="F82" s="189">
        <v>746350</v>
      </c>
      <c r="G82" s="25" t="s">
        <v>990</v>
      </c>
      <c r="H82" s="26">
        <f t="shared" si="12"/>
        <v>0</v>
      </c>
    </row>
    <row r="83" spans="1:8" ht="30.75" thickBot="1">
      <c r="A83" s="25" t="s">
        <v>1750</v>
      </c>
      <c r="B83" s="25"/>
      <c r="C83" s="25" t="s">
        <v>1415</v>
      </c>
      <c r="D83" s="25" t="s">
        <v>1418</v>
      </c>
      <c r="E83" s="189">
        <v>217710</v>
      </c>
      <c r="F83" s="189">
        <v>217710</v>
      </c>
      <c r="G83" s="25" t="s">
        <v>990</v>
      </c>
      <c r="H83" s="47">
        <f t="shared" si="12"/>
        <v>0</v>
      </c>
    </row>
    <row r="84" spans="1:8" ht="30.75" thickBot="1">
      <c r="A84" s="25" t="s">
        <v>1751</v>
      </c>
      <c r="B84" s="25"/>
      <c r="C84" s="25" t="s">
        <v>1415</v>
      </c>
      <c r="D84" s="25" t="s">
        <v>1420</v>
      </c>
      <c r="E84" s="189">
        <v>631300</v>
      </c>
      <c r="F84" s="189">
        <v>393800</v>
      </c>
      <c r="G84" s="25" t="s">
        <v>1581</v>
      </c>
      <c r="H84" s="208">
        <f>E84-F84</f>
        <v>237500</v>
      </c>
    </row>
    <row r="85" spans="1:8" ht="30.75" thickBot="1">
      <c r="A85" s="25" t="s">
        <v>1752</v>
      </c>
      <c r="B85" s="25"/>
      <c r="C85" s="25" t="s">
        <v>1415</v>
      </c>
      <c r="D85" s="25" t="s">
        <v>1420</v>
      </c>
      <c r="E85" s="189"/>
      <c r="F85" s="189">
        <v>237500</v>
      </c>
      <c r="G85" s="25" t="s">
        <v>1584</v>
      </c>
      <c r="H85" s="208">
        <f>E85-F85</f>
        <v>-237500</v>
      </c>
    </row>
    <row r="86" spans="1:8" ht="30.75" thickBot="1">
      <c r="A86" s="25" t="s">
        <v>1753</v>
      </c>
      <c r="B86" s="25"/>
      <c r="C86" s="25" t="s">
        <v>1415</v>
      </c>
      <c r="D86" s="25" t="s">
        <v>1421</v>
      </c>
      <c r="E86" s="189">
        <v>118000</v>
      </c>
      <c r="F86" s="189">
        <v>118000</v>
      </c>
      <c r="G86" s="25" t="s">
        <v>1463</v>
      </c>
      <c r="H86" s="245">
        <f t="shared" si="12"/>
        <v>0</v>
      </c>
    </row>
    <row r="87" spans="1:8" s="215" customFormat="1" ht="30.75" thickBot="1">
      <c r="A87" s="25" t="s">
        <v>1754</v>
      </c>
      <c r="B87" s="196"/>
      <c r="C87" s="196" t="s">
        <v>1415</v>
      </c>
      <c r="D87" s="196" t="s">
        <v>1422</v>
      </c>
      <c r="E87" s="214">
        <v>745760</v>
      </c>
      <c r="F87" s="189">
        <v>230590</v>
      </c>
      <c r="G87" s="196" t="s">
        <v>1584</v>
      </c>
      <c r="H87" s="214">
        <f t="shared" si="12"/>
        <v>515170</v>
      </c>
    </row>
    <row r="88" spans="1:8" s="215" customFormat="1" ht="30.75" thickBot="1">
      <c r="A88" s="25" t="s">
        <v>1755</v>
      </c>
      <c r="B88" s="196"/>
      <c r="C88" s="196" t="s">
        <v>1415</v>
      </c>
      <c r="D88" s="196" t="s">
        <v>1422</v>
      </c>
      <c r="E88" s="214"/>
      <c r="F88" s="189">
        <v>515170</v>
      </c>
      <c r="G88" s="196" t="s">
        <v>1588</v>
      </c>
      <c r="H88" s="214">
        <f t="shared" si="12"/>
        <v>-515170</v>
      </c>
    </row>
    <row r="89" spans="1:8" ht="30.75" thickBot="1">
      <c r="A89" s="25" t="s">
        <v>1756</v>
      </c>
      <c r="B89" s="25"/>
      <c r="C89" s="25" t="s">
        <v>1415</v>
      </c>
      <c r="D89" s="25" t="s">
        <v>1419</v>
      </c>
      <c r="E89" s="189">
        <v>16335448</v>
      </c>
      <c r="F89" s="189">
        <v>2000000</v>
      </c>
      <c r="G89" s="25" t="s">
        <v>892</v>
      </c>
      <c r="H89" s="138">
        <f t="shared" si="12"/>
        <v>14335448</v>
      </c>
    </row>
    <row r="90" spans="1:8" ht="30.75" thickBot="1">
      <c r="A90" s="25" t="s">
        <v>1757</v>
      </c>
      <c r="B90" s="25"/>
      <c r="C90" s="25" t="s">
        <v>1415</v>
      </c>
      <c r="D90" s="25" t="s">
        <v>1419</v>
      </c>
      <c r="E90" s="189"/>
      <c r="F90" s="189">
        <v>5000000</v>
      </c>
      <c r="G90" s="25" t="s">
        <v>990</v>
      </c>
      <c r="H90" s="138">
        <f t="shared" ref="H90:H93" si="13">E90-F90</f>
        <v>-5000000</v>
      </c>
    </row>
    <row r="91" spans="1:8" ht="30.75" thickBot="1">
      <c r="A91" s="25" t="s">
        <v>1758</v>
      </c>
      <c r="B91" s="25"/>
      <c r="C91" s="25" t="s">
        <v>1415</v>
      </c>
      <c r="D91" s="25" t="s">
        <v>1419</v>
      </c>
      <c r="E91" s="189"/>
      <c r="F91" s="189">
        <v>5000000</v>
      </c>
      <c r="G91" s="25" t="s">
        <v>1137</v>
      </c>
      <c r="H91" s="138">
        <f t="shared" si="13"/>
        <v>-5000000</v>
      </c>
    </row>
    <row r="92" spans="1:8" ht="30.75" thickBot="1">
      <c r="A92" s="25" t="s">
        <v>1759</v>
      </c>
      <c r="B92" s="25"/>
      <c r="C92" s="25" t="s">
        <v>1415</v>
      </c>
      <c r="D92" s="25" t="s">
        <v>1419</v>
      </c>
      <c r="E92" s="189"/>
      <c r="F92" s="189">
        <v>1500000</v>
      </c>
      <c r="G92" s="25" t="s">
        <v>1237</v>
      </c>
      <c r="H92" s="138">
        <f t="shared" si="13"/>
        <v>-1500000</v>
      </c>
    </row>
    <row r="93" spans="1:8" ht="30.75" thickBot="1">
      <c r="A93" s="25" t="s">
        <v>1760</v>
      </c>
      <c r="B93" s="25"/>
      <c r="C93" s="25" t="s">
        <v>1415</v>
      </c>
      <c r="D93" s="25" t="s">
        <v>1419</v>
      </c>
      <c r="E93" s="189"/>
      <c r="F93" s="189">
        <v>2835448</v>
      </c>
      <c r="G93" s="25" t="s">
        <v>1463</v>
      </c>
      <c r="H93" s="138">
        <f t="shared" si="13"/>
        <v>-2835448</v>
      </c>
    </row>
    <row r="94" spans="1:8" ht="15.75" thickBot="1">
      <c r="A94" s="25"/>
      <c r="B94" s="25"/>
      <c r="C94" s="25"/>
      <c r="D94" s="25"/>
      <c r="E94" s="25"/>
      <c r="F94" s="25"/>
      <c r="G94" s="25"/>
      <c r="H94" s="26"/>
    </row>
    <row r="95" spans="1:8" ht="15.75" thickBot="1">
      <c r="A95" s="25" t="s">
        <v>69</v>
      </c>
      <c r="B95" s="25" t="s">
        <v>293</v>
      </c>
      <c r="C95" s="25"/>
      <c r="D95" s="25"/>
      <c r="E95" s="25"/>
      <c r="F95" s="25"/>
      <c r="G95" s="25"/>
      <c r="H95" s="26"/>
    </row>
    <row r="96" spans="1:8" ht="15.75" thickBot="1">
      <c r="A96" s="25" t="s">
        <v>71</v>
      </c>
      <c r="B96" s="25"/>
      <c r="C96" s="25"/>
      <c r="D96" s="25"/>
      <c r="E96" s="25"/>
      <c r="F96" s="25"/>
      <c r="G96" s="25"/>
      <c r="H96" s="26"/>
    </row>
    <row r="97" spans="1:8" ht="15.75" thickBot="1">
      <c r="A97" s="25" t="s">
        <v>72</v>
      </c>
      <c r="B97" s="25"/>
      <c r="C97" s="25"/>
      <c r="D97" s="25"/>
      <c r="E97" s="25"/>
      <c r="F97" s="25"/>
      <c r="G97" s="25"/>
      <c r="H97" s="26"/>
    </row>
    <row r="98" spans="1:8" ht="15.75" thickBot="1">
      <c r="A98" s="25" t="s">
        <v>73</v>
      </c>
      <c r="B98" s="25" t="s">
        <v>294</v>
      </c>
      <c r="C98" s="25"/>
      <c r="D98" s="25"/>
      <c r="E98" s="25"/>
      <c r="F98" s="25"/>
      <c r="G98" s="25"/>
      <c r="H98" s="26"/>
    </row>
    <row r="99" spans="1:8" ht="15.75" thickBot="1">
      <c r="A99" s="25" t="s">
        <v>75</v>
      </c>
      <c r="B99" s="25"/>
      <c r="C99" s="25"/>
      <c r="D99" s="25"/>
      <c r="E99" s="25"/>
      <c r="F99" s="25"/>
      <c r="G99" s="25"/>
      <c r="H99" s="26"/>
    </row>
    <row r="100" spans="1:8" ht="15.75" thickBot="1">
      <c r="A100" s="25" t="s">
        <v>76</v>
      </c>
      <c r="B100" s="25"/>
      <c r="C100" s="25"/>
      <c r="D100" s="25"/>
      <c r="E100" s="25"/>
      <c r="F100" s="25"/>
      <c r="G100" s="25"/>
      <c r="H100" s="26"/>
    </row>
    <row r="101" spans="1:8" ht="15.75" thickBot="1">
      <c r="A101" s="25" t="s">
        <v>77</v>
      </c>
      <c r="B101" s="25" t="s">
        <v>295</v>
      </c>
      <c r="C101" s="25"/>
      <c r="D101" s="25"/>
      <c r="E101" s="25"/>
      <c r="F101" s="25"/>
      <c r="G101" s="25"/>
      <c r="H101" s="26"/>
    </row>
    <row r="102" spans="1:8" ht="15.75" thickBot="1">
      <c r="A102" s="25" t="s">
        <v>79</v>
      </c>
      <c r="B102" s="25"/>
      <c r="C102" s="25"/>
      <c r="D102" s="25"/>
      <c r="E102" s="25"/>
      <c r="F102" s="25"/>
      <c r="G102" s="25"/>
      <c r="H102" s="26"/>
    </row>
    <row r="103" spans="1:8" ht="15.75" thickBot="1">
      <c r="A103" s="25" t="s">
        <v>80</v>
      </c>
      <c r="B103" s="25"/>
      <c r="C103" s="25"/>
      <c r="D103" s="25"/>
      <c r="E103" s="25"/>
      <c r="F103" s="25"/>
      <c r="G103" s="25"/>
      <c r="H103" s="47"/>
    </row>
    <row r="104" spans="1:8" ht="30.75" thickBot="1">
      <c r="A104" s="25" t="s">
        <v>296</v>
      </c>
      <c r="B104" s="25" t="s">
        <v>297</v>
      </c>
      <c r="C104" s="25"/>
      <c r="D104" s="25"/>
      <c r="E104" s="189">
        <f>E105</f>
        <v>3162404</v>
      </c>
      <c r="F104" s="189">
        <f t="shared" ref="F104" si="14">F105</f>
        <v>3162404</v>
      </c>
      <c r="G104" s="189"/>
      <c r="H104" s="208">
        <f t="shared" ref="H104" si="15">H105</f>
        <v>0</v>
      </c>
    </row>
    <row r="105" spans="1:8" ht="15.75" thickBot="1">
      <c r="A105" s="25" t="s">
        <v>298</v>
      </c>
      <c r="B105" s="57" t="s">
        <v>302</v>
      </c>
      <c r="C105" s="25"/>
      <c r="D105" s="25"/>
      <c r="E105" s="189">
        <f>E106+E107+E108</f>
        <v>3162404</v>
      </c>
      <c r="F105" s="189">
        <f t="shared" ref="F105:H105" si="16">F106+F107+F108</f>
        <v>3162404</v>
      </c>
      <c r="G105" s="189"/>
      <c r="H105" s="191">
        <f t="shared" si="16"/>
        <v>0</v>
      </c>
    </row>
    <row r="106" spans="1:8" ht="15.75" thickBot="1">
      <c r="A106" s="25" t="s">
        <v>87</v>
      </c>
      <c r="B106" s="25"/>
      <c r="C106" s="25" t="s">
        <v>1425</v>
      </c>
      <c r="D106" s="25"/>
      <c r="E106" s="189">
        <f>2300000-140563</f>
        <v>2159437</v>
      </c>
      <c r="F106" s="189">
        <f>2300000-140563</f>
        <v>2159437</v>
      </c>
      <c r="G106" s="25"/>
      <c r="H106" s="207">
        <f>E106-F106</f>
        <v>0</v>
      </c>
    </row>
    <row r="107" spans="1:8" ht="15.75" thickBot="1">
      <c r="A107" s="25" t="s">
        <v>69</v>
      </c>
      <c r="B107" s="25"/>
      <c r="C107" s="25" t="s">
        <v>1436</v>
      </c>
      <c r="D107" s="25" t="s">
        <v>1437</v>
      </c>
      <c r="E107" s="189">
        <v>401018</v>
      </c>
      <c r="F107" s="189">
        <v>401018</v>
      </c>
      <c r="G107" s="25" t="s">
        <v>1581</v>
      </c>
      <c r="H107" s="194">
        <f>E107-F107</f>
        <v>0</v>
      </c>
    </row>
    <row r="108" spans="1:8" ht="15.75" thickBot="1">
      <c r="A108" s="25" t="s">
        <v>73</v>
      </c>
      <c r="B108" s="25"/>
      <c r="C108" s="25" t="s">
        <v>1425</v>
      </c>
      <c r="D108" s="25"/>
      <c r="E108" s="189">
        <v>601949</v>
      </c>
      <c r="F108" s="189">
        <v>601949</v>
      </c>
      <c r="G108" s="25" t="s">
        <v>1463</v>
      </c>
      <c r="H108" s="194">
        <f t="shared" ref="H108:H109" si="17">E108-F108</f>
        <v>0</v>
      </c>
    </row>
    <row r="109" spans="1:8" ht="15.75" thickBot="1">
      <c r="A109" s="25" t="s">
        <v>299</v>
      </c>
      <c r="B109" s="57" t="s">
        <v>303</v>
      </c>
      <c r="C109" s="25"/>
      <c r="D109" s="25"/>
      <c r="E109" s="25"/>
      <c r="F109" s="25"/>
      <c r="G109" s="25"/>
      <c r="H109" s="195">
        <f t="shared" si="17"/>
        <v>0</v>
      </c>
    </row>
    <row r="110" spans="1:8" ht="15.75" thickBot="1">
      <c r="A110" s="25" t="s">
        <v>87</v>
      </c>
      <c r="B110" s="25"/>
      <c r="C110" s="25"/>
      <c r="D110" s="25"/>
      <c r="E110" s="25"/>
      <c r="F110" s="25"/>
      <c r="G110" s="25"/>
      <c r="H110" s="26"/>
    </row>
    <row r="111" spans="1:8" ht="15.75" thickBot="1">
      <c r="A111" s="25" t="s">
        <v>69</v>
      </c>
      <c r="B111" s="25"/>
      <c r="C111" s="25"/>
      <c r="D111" s="25"/>
      <c r="E111" s="25"/>
      <c r="F111" s="25"/>
      <c r="G111" s="25"/>
      <c r="H111" s="47"/>
    </row>
    <row r="112" spans="1:8" ht="45.75" thickBot="1">
      <c r="A112" s="25"/>
      <c r="B112" s="54" t="s">
        <v>300</v>
      </c>
      <c r="C112" s="25"/>
      <c r="D112" s="25"/>
      <c r="E112" s="189">
        <f>E5+E9+E16+E20+E24+E34+E44+E72+E77+E104</f>
        <v>58836873</v>
      </c>
      <c r="F112" s="189">
        <f>F5+F9+F16+F20+F24+F34+F44+F72+F77+F104</f>
        <v>58836873</v>
      </c>
      <c r="G112" s="189"/>
      <c r="H112" s="191">
        <f>E112-F112</f>
        <v>0</v>
      </c>
    </row>
  </sheetData>
  <mergeCells count="2">
    <mergeCell ref="A1:H1"/>
    <mergeCell ref="A2:H2"/>
  </mergeCells>
  <pageMargins left="0.7" right="0.7" top="0.75" bottom="0.75" header="0.3" footer="0.3"/>
  <pageSetup paperSize="9" scale="77" orientation="landscape" r:id="rId1"/>
  <rowBreaks count="1" manualBreakCount="1">
    <brk id="33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/>
  <dimension ref="A1:H19"/>
  <sheetViews>
    <sheetView showGridLines="0" view="pageBreakPreview" zoomScale="60" zoomScaleNormal="140" workbookViewId="0">
      <selection sqref="A1:H1"/>
    </sheetView>
  </sheetViews>
  <sheetFormatPr defaultRowHeight="15"/>
  <cols>
    <col min="1" max="1" width="6.85546875" customWidth="1"/>
    <col min="2" max="2" width="40.28515625" customWidth="1"/>
    <col min="3" max="3" width="23.7109375" customWidth="1"/>
    <col min="4" max="8" width="19.7109375" customWidth="1"/>
  </cols>
  <sheetData>
    <row r="1" spans="1:8" ht="18">
      <c r="A1" s="329" t="s">
        <v>190</v>
      </c>
      <c r="B1" s="329"/>
      <c r="C1" s="329"/>
      <c r="D1" s="329"/>
      <c r="E1" s="329"/>
      <c r="F1" s="329"/>
      <c r="G1" s="329"/>
      <c r="H1" s="329"/>
    </row>
    <row r="2" spans="1:8" ht="8.4499999999999993" customHeight="1" thickBot="1">
      <c r="A2" s="330"/>
      <c r="B2" s="330"/>
      <c r="C2" s="330"/>
      <c r="D2" s="330"/>
      <c r="E2" s="330"/>
      <c r="F2" s="330"/>
      <c r="G2" s="330"/>
      <c r="H2" s="330"/>
    </row>
    <row r="3" spans="1:8" ht="15.75" thickBot="1">
      <c r="A3" s="331" t="s">
        <v>304</v>
      </c>
      <c r="B3" s="332"/>
      <c r="C3" s="332"/>
      <c r="D3" s="332"/>
      <c r="E3" s="332"/>
      <c r="F3" s="332"/>
      <c r="G3" s="332"/>
      <c r="H3" s="333"/>
    </row>
    <row r="4" spans="1:8" ht="36.75" customHeight="1" thickBot="1">
      <c r="A4" s="18" t="s">
        <v>59</v>
      </c>
      <c r="B4" s="23" t="s">
        <v>156</v>
      </c>
      <c r="C4" s="23" t="s">
        <v>192</v>
      </c>
      <c r="D4" s="23" t="s">
        <v>158</v>
      </c>
      <c r="E4" s="23" t="s">
        <v>159</v>
      </c>
      <c r="F4" s="23" t="s">
        <v>121</v>
      </c>
      <c r="G4" s="23" t="s">
        <v>160</v>
      </c>
      <c r="H4" s="24" t="s">
        <v>122</v>
      </c>
    </row>
    <row r="5" spans="1:8" ht="15.75" thickBot="1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161</v>
      </c>
    </row>
    <row r="6" spans="1:8" ht="45.75" thickBot="1">
      <c r="A6" s="25" t="s">
        <v>305</v>
      </c>
      <c r="B6" s="25" t="s">
        <v>306</v>
      </c>
      <c r="C6" s="25"/>
      <c r="D6" s="25"/>
      <c r="E6" s="25"/>
      <c r="F6" s="25"/>
      <c r="G6" s="25"/>
      <c r="H6" s="26"/>
    </row>
    <row r="7" spans="1:8" ht="15.75" thickBot="1">
      <c r="A7" s="25" t="s">
        <v>87</v>
      </c>
      <c r="B7" s="25"/>
      <c r="C7" s="25"/>
      <c r="D7" s="25"/>
      <c r="E7" s="25"/>
      <c r="F7" s="25"/>
      <c r="G7" s="25"/>
      <c r="H7" s="26"/>
    </row>
    <row r="8" spans="1:8" ht="15.75" thickBot="1">
      <c r="A8" s="25" t="s">
        <v>69</v>
      </c>
      <c r="B8" s="25"/>
      <c r="C8" s="25"/>
      <c r="D8" s="25"/>
      <c r="E8" s="25"/>
      <c r="F8" s="25"/>
      <c r="G8" s="25"/>
      <c r="H8" s="26"/>
    </row>
    <row r="9" spans="1:8" ht="30.75" thickBot="1">
      <c r="A9" s="25" t="s">
        <v>307</v>
      </c>
      <c r="B9" s="25" t="s">
        <v>308</v>
      </c>
      <c r="C9" s="25"/>
      <c r="D9" s="25"/>
      <c r="E9" s="25"/>
      <c r="F9" s="25"/>
      <c r="G9" s="25"/>
      <c r="H9" s="26"/>
    </row>
    <row r="10" spans="1:8" ht="15.75" thickBot="1">
      <c r="A10" s="25" t="s">
        <v>87</v>
      </c>
      <c r="B10" s="25"/>
      <c r="C10" s="25"/>
      <c r="D10" s="25"/>
      <c r="E10" s="25"/>
      <c r="F10" s="25"/>
      <c r="G10" s="25"/>
      <c r="H10" s="26"/>
    </row>
    <row r="11" spans="1:8" ht="15.75" thickBot="1">
      <c r="A11" s="25" t="s">
        <v>69</v>
      </c>
      <c r="B11" s="25"/>
      <c r="C11" s="25"/>
      <c r="D11" s="25"/>
      <c r="E11" s="25"/>
      <c r="F11" s="25"/>
      <c r="G11" s="25"/>
      <c r="H11" s="26"/>
    </row>
    <row r="12" spans="1:8" ht="30.75" thickBot="1">
      <c r="A12" s="25" t="s">
        <v>309</v>
      </c>
      <c r="B12" s="25" t="s">
        <v>310</v>
      </c>
      <c r="C12" s="25"/>
      <c r="D12" s="25"/>
      <c r="E12" s="25"/>
      <c r="F12" s="25"/>
      <c r="G12" s="25"/>
      <c r="H12" s="26"/>
    </row>
    <row r="13" spans="1:8" ht="15.75" thickBot="1">
      <c r="A13" s="25" t="s">
        <v>311</v>
      </c>
      <c r="B13" s="25" t="s">
        <v>251</v>
      </c>
      <c r="C13" s="25"/>
      <c r="D13" s="25"/>
      <c r="E13" s="25"/>
      <c r="F13" s="25"/>
      <c r="G13" s="25"/>
      <c r="H13" s="26"/>
    </row>
    <row r="14" spans="1:8" ht="15.75" thickBot="1">
      <c r="A14" s="25" t="s">
        <v>87</v>
      </c>
      <c r="B14" s="25"/>
      <c r="C14" s="25"/>
      <c r="D14" s="25"/>
      <c r="E14" s="25"/>
      <c r="F14" s="25"/>
      <c r="G14" s="25"/>
      <c r="H14" s="26"/>
    </row>
    <row r="15" spans="1:8" ht="15.75" thickBot="1">
      <c r="A15" s="25" t="s">
        <v>69</v>
      </c>
      <c r="B15" s="25"/>
      <c r="C15" s="25"/>
      <c r="D15" s="25"/>
      <c r="E15" s="25"/>
      <c r="F15" s="25"/>
      <c r="G15" s="25"/>
      <c r="H15" s="26"/>
    </row>
    <row r="16" spans="1:8" ht="15.75" thickBot="1">
      <c r="A16" s="25" t="s">
        <v>312</v>
      </c>
      <c r="B16" s="25" t="s">
        <v>251</v>
      </c>
      <c r="C16" s="25"/>
      <c r="D16" s="25"/>
      <c r="E16" s="25"/>
      <c r="F16" s="25"/>
      <c r="G16" s="25"/>
      <c r="H16" s="26"/>
    </row>
    <row r="17" spans="1:8" ht="15.75" thickBot="1">
      <c r="A17" s="25" t="s">
        <v>87</v>
      </c>
      <c r="B17" s="25"/>
      <c r="C17" s="25"/>
      <c r="D17" s="25"/>
      <c r="E17" s="25"/>
      <c r="F17" s="25"/>
      <c r="G17" s="25"/>
      <c r="H17" s="26"/>
    </row>
    <row r="18" spans="1:8" ht="15.75" thickBot="1">
      <c r="A18" s="25" t="s">
        <v>69</v>
      </c>
      <c r="B18" s="25"/>
      <c r="C18" s="25"/>
      <c r="D18" s="25"/>
      <c r="E18" s="25"/>
      <c r="F18" s="25"/>
      <c r="G18" s="25"/>
      <c r="H18" s="26"/>
    </row>
    <row r="19" spans="1:8" ht="15.75" thickBot="1">
      <c r="A19" s="25"/>
      <c r="B19" s="25" t="s">
        <v>313</v>
      </c>
      <c r="C19" s="25"/>
      <c r="D19" s="25"/>
      <c r="E19" s="25"/>
      <c r="F19" s="25"/>
      <c r="G19" s="25"/>
      <c r="H19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2"/>
  <dimension ref="A1:H30"/>
  <sheetViews>
    <sheetView showGridLines="0" view="pageBreakPreview" zoomScale="60" zoomScaleNormal="140" workbookViewId="0">
      <selection sqref="A1:H1"/>
    </sheetView>
  </sheetViews>
  <sheetFormatPr defaultRowHeight="15"/>
  <cols>
    <col min="1" max="1" width="6.85546875" customWidth="1"/>
    <col min="2" max="2" width="40.28515625" customWidth="1"/>
    <col min="3" max="3" width="23.7109375" customWidth="1"/>
    <col min="4" max="8" width="19.7109375" customWidth="1"/>
  </cols>
  <sheetData>
    <row r="1" spans="1:8" ht="18">
      <c r="A1" s="329" t="s">
        <v>190</v>
      </c>
      <c r="B1" s="329"/>
      <c r="C1" s="329"/>
      <c r="D1" s="329"/>
      <c r="E1" s="329"/>
      <c r="F1" s="329"/>
      <c r="G1" s="329"/>
      <c r="H1" s="329"/>
    </row>
    <row r="2" spans="1:8" ht="8.4499999999999993" customHeight="1" thickBot="1">
      <c r="A2" s="330"/>
      <c r="B2" s="330"/>
      <c r="C2" s="330"/>
      <c r="D2" s="330"/>
      <c r="E2" s="330"/>
      <c r="F2" s="330"/>
      <c r="G2" s="330"/>
      <c r="H2" s="330"/>
    </row>
    <row r="3" spans="1:8" ht="15.75" thickBot="1">
      <c r="A3" s="331" t="s">
        <v>314</v>
      </c>
      <c r="B3" s="332"/>
      <c r="C3" s="332"/>
      <c r="D3" s="332"/>
      <c r="E3" s="332"/>
      <c r="F3" s="332"/>
      <c r="G3" s="332"/>
      <c r="H3" s="333"/>
    </row>
    <row r="4" spans="1:8" ht="45.75" thickBot="1">
      <c r="A4" s="74" t="s">
        <v>189</v>
      </c>
      <c r="B4" s="23" t="s">
        <v>156</v>
      </c>
      <c r="C4" s="23" t="s">
        <v>315</v>
      </c>
      <c r="D4" s="23" t="s">
        <v>158</v>
      </c>
      <c r="E4" s="23" t="s">
        <v>159</v>
      </c>
      <c r="F4" s="23" t="s">
        <v>121</v>
      </c>
      <c r="G4" s="23" t="s">
        <v>160</v>
      </c>
      <c r="H4" s="24" t="s">
        <v>122</v>
      </c>
    </row>
    <row r="5" spans="1:8" ht="15.75" thickBot="1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161</v>
      </c>
    </row>
    <row r="6" spans="1:8" ht="15.75" thickBot="1">
      <c r="A6" s="25" t="s">
        <v>316</v>
      </c>
      <c r="B6" s="54" t="s">
        <v>317</v>
      </c>
      <c r="C6" s="25"/>
      <c r="D6" s="25"/>
      <c r="E6" s="25"/>
      <c r="F6" s="25"/>
      <c r="G6" s="25"/>
      <c r="H6" s="26"/>
    </row>
    <row r="7" spans="1:8" ht="15.75" thickBot="1">
      <c r="A7" s="25" t="s">
        <v>87</v>
      </c>
      <c r="B7" s="54"/>
      <c r="C7" s="25"/>
      <c r="D7" s="25"/>
      <c r="E7" s="25"/>
      <c r="F7" s="25"/>
      <c r="G7" s="25"/>
      <c r="H7" s="26"/>
    </row>
    <row r="8" spans="1:8" ht="15.75" thickBot="1">
      <c r="A8" s="25" t="s">
        <v>69</v>
      </c>
      <c r="B8" s="54"/>
      <c r="C8" s="25"/>
      <c r="D8" s="25"/>
      <c r="E8" s="25"/>
      <c r="F8" s="25"/>
      <c r="G8" s="25"/>
      <c r="H8" s="26"/>
    </row>
    <row r="9" spans="1:8" ht="15.75" thickBot="1">
      <c r="A9" s="25" t="s">
        <v>318</v>
      </c>
      <c r="B9" s="54" t="s">
        <v>319</v>
      </c>
      <c r="C9" s="25"/>
      <c r="D9" s="25"/>
      <c r="E9" s="25"/>
      <c r="F9" s="25"/>
      <c r="G9" s="25"/>
      <c r="H9" s="26"/>
    </row>
    <row r="10" spans="1:8" ht="15.75" thickBot="1">
      <c r="A10" s="25" t="s">
        <v>87</v>
      </c>
      <c r="B10" s="54"/>
      <c r="C10" s="25"/>
      <c r="D10" s="25"/>
      <c r="E10" s="25"/>
      <c r="F10" s="25"/>
      <c r="G10" s="25"/>
      <c r="H10" s="26"/>
    </row>
    <row r="11" spans="1:8" ht="15.75" thickBot="1">
      <c r="A11" s="25" t="s">
        <v>69</v>
      </c>
      <c r="B11" s="54"/>
      <c r="C11" s="25"/>
      <c r="D11" s="25"/>
      <c r="E11" s="25"/>
      <c r="F11" s="25"/>
      <c r="G11" s="25"/>
      <c r="H11" s="26"/>
    </row>
    <row r="12" spans="1:8" ht="30.75" thickBot="1">
      <c r="A12" s="25" t="s">
        <v>320</v>
      </c>
      <c r="B12" s="54" t="s">
        <v>321</v>
      </c>
      <c r="C12" s="25"/>
      <c r="D12" s="25"/>
      <c r="E12" s="25"/>
      <c r="F12" s="25"/>
      <c r="G12" s="25"/>
      <c r="H12" s="26"/>
    </row>
    <row r="13" spans="1:8" ht="15.75" thickBot="1">
      <c r="A13" s="25" t="s">
        <v>87</v>
      </c>
      <c r="B13" s="54"/>
      <c r="C13" s="25"/>
      <c r="D13" s="25"/>
      <c r="E13" s="25"/>
      <c r="F13" s="25"/>
      <c r="G13" s="25"/>
      <c r="H13" s="26"/>
    </row>
    <row r="14" spans="1:8" ht="15.75" thickBot="1">
      <c r="A14" s="25" t="s">
        <v>69</v>
      </c>
      <c r="B14" s="54"/>
      <c r="C14" s="25"/>
      <c r="D14" s="25"/>
      <c r="E14" s="25"/>
      <c r="F14" s="25"/>
      <c r="G14" s="25"/>
      <c r="H14" s="26"/>
    </row>
    <row r="15" spans="1:8" ht="15.75" thickBot="1">
      <c r="A15" s="25" t="s">
        <v>322</v>
      </c>
      <c r="B15" s="54" t="s">
        <v>323</v>
      </c>
      <c r="C15" s="25"/>
      <c r="D15" s="25"/>
      <c r="E15" s="25"/>
      <c r="F15" s="25"/>
      <c r="G15" s="25"/>
      <c r="H15" s="26"/>
    </row>
    <row r="16" spans="1:8" ht="15.75" thickBot="1">
      <c r="A16" s="25" t="s">
        <v>87</v>
      </c>
      <c r="B16" s="54"/>
      <c r="C16" s="25"/>
      <c r="D16" s="25"/>
      <c r="E16" s="25"/>
      <c r="F16" s="25"/>
      <c r="G16" s="25"/>
      <c r="H16" s="26"/>
    </row>
    <row r="17" spans="1:8" ht="15.75" thickBot="1">
      <c r="A17" s="25" t="s">
        <v>69</v>
      </c>
      <c r="B17" s="54"/>
      <c r="C17" s="25"/>
      <c r="D17" s="25"/>
      <c r="E17" s="25"/>
      <c r="F17" s="25"/>
      <c r="G17" s="25"/>
      <c r="H17" s="26"/>
    </row>
    <row r="18" spans="1:8" ht="15.75" thickBot="1">
      <c r="A18" s="25" t="s">
        <v>324</v>
      </c>
      <c r="B18" s="54" t="s">
        <v>325</v>
      </c>
      <c r="C18" s="25"/>
      <c r="D18" s="25"/>
      <c r="E18" s="25"/>
      <c r="F18" s="25"/>
      <c r="G18" s="25"/>
      <c r="H18" s="26"/>
    </row>
    <row r="19" spans="1:8" ht="15.75" thickBot="1">
      <c r="A19" s="25" t="s">
        <v>87</v>
      </c>
      <c r="B19" s="54"/>
      <c r="C19" s="25"/>
      <c r="D19" s="25"/>
      <c r="E19" s="25"/>
      <c r="F19" s="25"/>
      <c r="G19" s="25"/>
      <c r="H19" s="26"/>
    </row>
    <row r="20" spans="1:8" ht="15.75" thickBot="1">
      <c r="A20" s="25" t="s">
        <v>69</v>
      </c>
      <c r="B20" s="54"/>
      <c r="C20" s="25"/>
      <c r="D20" s="25"/>
      <c r="E20" s="25"/>
      <c r="F20" s="25"/>
      <c r="G20" s="25"/>
      <c r="H20" s="26"/>
    </row>
    <row r="21" spans="1:8" ht="15.75" thickBot="1">
      <c r="A21" s="25" t="s">
        <v>326</v>
      </c>
      <c r="B21" s="54" t="s">
        <v>327</v>
      </c>
      <c r="C21" s="25"/>
      <c r="D21" s="25"/>
      <c r="E21" s="25"/>
      <c r="F21" s="25"/>
      <c r="G21" s="25"/>
      <c r="H21" s="26"/>
    </row>
    <row r="22" spans="1:8" ht="15.75" thickBot="1">
      <c r="A22" s="25" t="s">
        <v>87</v>
      </c>
      <c r="B22" s="54"/>
      <c r="C22" s="25"/>
      <c r="D22" s="25"/>
      <c r="E22" s="25"/>
      <c r="F22" s="25"/>
      <c r="G22" s="25"/>
      <c r="H22" s="26"/>
    </row>
    <row r="23" spans="1:8" ht="15.75" thickBot="1">
      <c r="A23" s="25" t="s">
        <v>69</v>
      </c>
      <c r="B23" s="54"/>
      <c r="C23" s="25"/>
      <c r="D23" s="25"/>
      <c r="E23" s="25"/>
      <c r="F23" s="25"/>
      <c r="G23" s="25"/>
      <c r="H23" s="26"/>
    </row>
    <row r="24" spans="1:8" ht="15.75" thickBot="1">
      <c r="A24" s="25" t="s">
        <v>328</v>
      </c>
      <c r="B24" s="54" t="s">
        <v>329</v>
      </c>
      <c r="C24" s="25"/>
      <c r="D24" s="25"/>
      <c r="E24" s="25"/>
      <c r="F24" s="25"/>
      <c r="G24" s="25"/>
      <c r="H24" s="26"/>
    </row>
    <row r="25" spans="1:8" ht="15.75" thickBot="1">
      <c r="A25" s="25" t="s">
        <v>87</v>
      </c>
      <c r="B25" s="54"/>
      <c r="C25" s="25"/>
      <c r="D25" s="25"/>
      <c r="E25" s="25"/>
      <c r="F25" s="25"/>
      <c r="G25" s="25"/>
      <c r="H25" s="26"/>
    </row>
    <row r="26" spans="1:8" ht="15.75" thickBot="1">
      <c r="A26" s="25" t="s">
        <v>69</v>
      </c>
      <c r="B26" s="54"/>
      <c r="C26" s="25"/>
      <c r="D26" s="25"/>
      <c r="E26" s="25"/>
      <c r="F26" s="25"/>
      <c r="G26" s="25"/>
      <c r="H26" s="26"/>
    </row>
    <row r="27" spans="1:8" ht="30.75" thickBot="1">
      <c r="A27" s="25" t="s">
        <v>330</v>
      </c>
      <c r="B27" s="54" t="s">
        <v>331</v>
      </c>
      <c r="C27" s="25"/>
      <c r="D27" s="25"/>
      <c r="E27" s="25"/>
      <c r="F27" s="25"/>
      <c r="G27" s="25"/>
      <c r="H27" s="24" t="s">
        <v>332</v>
      </c>
    </row>
    <row r="28" spans="1:8" ht="15.75" thickBot="1">
      <c r="A28" s="25" t="s">
        <v>87</v>
      </c>
      <c r="B28" s="54"/>
      <c r="C28" s="25"/>
      <c r="D28" s="25"/>
      <c r="E28" s="25"/>
      <c r="F28" s="25"/>
      <c r="G28" s="25"/>
      <c r="H28" s="26"/>
    </row>
    <row r="29" spans="1:8" ht="15.75" thickBot="1">
      <c r="A29" s="25" t="s">
        <v>69</v>
      </c>
      <c r="B29" s="54"/>
      <c r="C29" s="25"/>
      <c r="D29" s="25"/>
      <c r="E29" s="25"/>
      <c r="F29" s="25"/>
      <c r="G29" s="25"/>
      <c r="H29" s="26"/>
    </row>
    <row r="30" spans="1:8" ht="30.75" thickBot="1">
      <c r="A30" s="25"/>
      <c r="B30" s="54" t="s">
        <v>333</v>
      </c>
      <c r="C30" s="25"/>
      <c r="D30" s="25"/>
      <c r="E30" s="25"/>
      <c r="F30" s="25"/>
      <c r="G30" s="25"/>
      <c r="H30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3"/>
  <dimension ref="A1:H7"/>
  <sheetViews>
    <sheetView showGridLines="0" view="pageBreakPreview" zoomScaleNormal="140" zoomScaleSheetLayoutView="100" workbookViewId="0">
      <selection activeCell="G11" sqref="G11"/>
    </sheetView>
  </sheetViews>
  <sheetFormatPr defaultRowHeight="15"/>
  <cols>
    <col min="1" max="1" width="6.85546875" customWidth="1"/>
    <col min="2" max="2" width="40.28515625" customWidth="1"/>
    <col min="3" max="3" width="23.7109375" customWidth="1"/>
    <col min="4" max="8" width="19.7109375" customWidth="1"/>
  </cols>
  <sheetData>
    <row r="1" spans="1:8" ht="18">
      <c r="A1" s="329" t="s">
        <v>190</v>
      </c>
      <c r="B1" s="329"/>
      <c r="C1" s="329"/>
      <c r="D1" s="329"/>
      <c r="E1" s="329"/>
      <c r="F1" s="329"/>
      <c r="G1" s="329"/>
      <c r="H1" s="329"/>
    </row>
    <row r="2" spans="1:8" ht="8.4499999999999993" customHeight="1" thickBot="1">
      <c r="A2" s="330"/>
      <c r="B2" s="330"/>
      <c r="C2" s="330"/>
      <c r="D2" s="330"/>
      <c r="E2" s="330"/>
      <c r="F2" s="330"/>
      <c r="G2" s="330"/>
      <c r="H2" s="330"/>
    </row>
    <row r="3" spans="1:8" ht="15.75" thickBot="1">
      <c r="A3" s="331" t="s">
        <v>334</v>
      </c>
      <c r="B3" s="332"/>
      <c r="C3" s="332"/>
      <c r="D3" s="332"/>
      <c r="E3" s="332"/>
      <c r="F3" s="332"/>
      <c r="G3" s="332"/>
      <c r="H3" s="333"/>
    </row>
    <row r="4" spans="1:8" ht="30.75" thickBot="1">
      <c r="A4" s="74" t="s">
        <v>189</v>
      </c>
      <c r="B4" s="23" t="s">
        <v>156</v>
      </c>
      <c r="C4" s="23" t="s">
        <v>192</v>
      </c>
      <c r="D4" s="23" t="s">
        <v>158</v>
      </c>
      <c r="E4" s="23" t="s">
        <v>159</v>
      </c>
      <c r="F4" s="23" t="s">
        <v>121</v>
      </c>
      <c r="G4" s="23" t="s">
        <v>160</v>
      </c>
      <c r="H4" s="24" t="s">
        <v>122</v>
      </c>
    </row>
    <row r="5" spans="1:8" ht="15.75" thickBot="1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161</v>
      </c>
    </row>
    <row r="6" spans="1:8" ht="15.75" thickBot="1">
      <c r="A6" s="25" t="s">
        <v>335</v>
      </c>
      <c r="B6" s="54" t="s">
        <v>132</v>
      </c>
      <c r="C6" s="25" t="s">
        <v>1651</v>
      </c>
      <c r="D6" s="25"/>
      <c r="E6" s="189">
        <v>14843</v>
      </c>
      <c r="F6" s="189">
        <f>E6</f>
        <v>14843</v>
      </c>
      <c r="G6" s="25" t="s">
        <v>1650</v>
      </c>
      <c r="H6" s="26">
        <f>E6-F6</f>
        <v>0</v>
      </c>
    </row>
    <row r="7" spans="1:8" ht="15.75" thickBot="1">
      <c r="A7" s="25"/>
      <c r="B7" s="54" t="s">
        <v>336</v>
      </c>
      <c r="C7" s="25"/>
      <c r="D7" s="25"/>
      <c r="E7" s="189">
        <f>E6</f>
        <v>14843</v>
      </c>
      <c r="F7" s="189">
        <f t="shared" ref="F7" si="0">F6</f>
        <v>14843</v>
      </c>
      <c r="G7" s="25"/>
      <c r="H7" s="25">
        <f>H6</f>
        <v>0</v>
      </c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4"/>
  <dimension ref="A1:H13"/>
  <sheetViews>
    <sheetView showGridLines="0" view="pageBreakPreview" zoomScale="60" zoomScaleNormal="140" workbookViewId="0">
      <selection sqref="A1:H1"/>
    </sheetView>
  </sheetViews>
  <sheetFormatPr defaultRowHeight="15"/>
  <cols>
    <col min="1" max="1" width="6.85546875" customWidth="1"/>
    <col min="2" max="2" width="40.28515625" customWidth="1"/>
    <col min="3" max="3" width="23.7109375" customWidth="1"/>
    <col min="4" max="8" width="19.7109375" customWidth="1"/>
  </cols>
  <sheetData>
    <row r="1" spans="1:8" ht="18">
      <c r="A1" s="329" t="s">
        <v>190</v>
      </c>
      <c r="B1" s="329"/>
      <c r="C1" s="329"/>
      <c r="D1" s="329"/>
      <c r="E1" s="329"/>
      <c r="F1" s="329"/>
      <c r="G1" s="329"/>
      <c r="H1" s="329"/>
    </row>
    <row r="2" spans="1:8" ht="8.4499999999999993" customHeight="1" thickBot="1">
      <c r="A2" s="330"/>
      <c r="B2" s="330"/>
      <c r="C2" s="330"/>
      <c r="D2" s="330"/>
      <c r="E2" s="330"/>
      <c r="F2" s="330"/>
      <c r="G2" s="330"/>
      <c r="H2" s="330"/>
    </row>
    <row r="3" spans="1:8" ht="15.75" thickBot="1">
      <c r="A3" s="334" t="s">
        <v>381</v>
      </c>
      <c r="B3" s="332"/>
      <c r="C3" s="332"/>
      <c r="D3" s="332"/>
      <c r="E3" s="332"/>
      <c r="F3" s="332"/>
      <c r="G3" s="332"/>
      <c r="H3" s="333"/>
    </row>
    <row r="4" spans="1:8" ht="30.75" thickBot="1">
      <c r="A4" s="18" t="s">
        <v>59</v>
      </c>
      <c r="B4" s="23" t="s">
        <v>156</v>
      </c>
      <c r="C4" s="23" t="s">
        <v>192</v>
      </c>
      <c r="D4" s="23" t="s">
        <v>158</v>
      </c>
      <c r="E4" s="23" t="s">
        <v>159</v>
      </c>
      <c r="F4" s="23" t="s">
        <v>121</v>
      </c>
      <c r="G4" s="23" t="s">
        <v>160</v>
      </c>
      <c r="H4" s="24" t="s">
        <v>122</v>
      </c>
    </row>
    <row r="5" spans="1:8" ht="15.75" thickBot="1">
      <c r="A5" s="23">
        <v>1</v>
      </c>
      <c r="B5" s="18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161</v>
      </c>
    </row>
    <row r="6" spans="1:8" ht="15.75" thickBot="1">
      <c r="A6" s="25" t="s">
        <v>337</v>
      </c>
      <c r="B6" s="54" t="s">
        <v>338</v>
      </c>
      <c r="C6" s="25"/>
      <c r="D6" s="25"/>
      <c r="E6" s="25"/>
      <c r="F6" s="25"/>
      <c r="G6" s="25"/>
      <c r="H6" s="26"/>
    </row>
    <row r="7" spans="1:8" ht="15.75" thickBot="1">
      <c r="A7" s="25" t="s">
        <v>339</v>
      </c>
      <c r="B7" s="25" t="s">
        <v>340</v>
      </c>
      <c r="C7" s="25"/>
      <c r="D7" s="25"/>
      <c r="E7" s="25"/>
      <c r="F7" s="25"/>
      <c r="G7" s="25"/>
      <c r="H7" s="26"/>
    </row>
    <row r="8" spans="1:8" ht="15.75" thickBot="1">
      <c r="A8" s="25" t="s">
        <v>87</v>
      </c>
      <c r="B8" s="25"/>
      <c r="C8" s="25"/>
      <c r="D8" s="25"/>
      <c r="E8" s="25"/>
      <c r="F8" s="25"/>
      <c r="G8" s="25"/>
      <c r="H8" s="26"/>
    </row>
    <row r="9" spans="1:8" ht="15.75" thickBot="1">
      <c r="A9" s="25" t="s">
        <v>69</v>
      </c>
      <c r="B9" s="25"/>
      <c r="C9" s="25"/>
      <c r="D9" s="25"/>
      <c r="E9" s="25"/>
      <c r="F9" s="25"/>
      <c r="G9" s="25"/>
      <c r="H9" s="26"/>
    </row>
    <row r="10" spans="1:8" ht="15.75" thickBot="1">
      <c r="A10" s="25" t="s">
        <v>341</v>
      </c>
      <c r="B10" s="54" t="s">
        <v>342</v>
      </c>
      <c r="C10" s="25"/>
      <c r="D10" s="25"/>
      <c r="E10" s="25"/>
      <c r="F10" s="25"/>
      <c r="G10" s="25"/>
      <c r="H10" s="26"/>
    </row>
    <row r="11" spans="1:8" ht="15.75" thickBot="1">
      <c r="A11" s="25" t="s">
        <v>87</v>
      </c>
      <c r="B11" s="54"/>
      <c r="C11" s="25"/>
      <c r="D11" s="25"/>
      <c r="E11" s="25"/>
      <c r="F11" s="25"/>
      <c r="G11" s="25"/>
      <c r="H11" s="26"/>
    </row>
    <row r="12" spans="1:8" ht="15.75" thickBot="1">
      <c r="A12" s="25" t="s">
        <v>69</v>
      </c>
      <c r="B12" s="54"/>
      <c r="C12" s="25"/>
      <c r="D12" s="25"/>
      <c r="E12" s="25"/>
      <c r="F12" s="25"/>
      <c r="G12" s="25"/>
      <c r="H12" s="26"/>
    </row>
    <row r="13" spans="1:8" ht="15.75" thickBot="1">
      <c r="A13" s="25"/>
      <c r="B13" s="54" t="s">
        <v>343</v>
      </c>
      <c r="C13" s="25"/>
      <c r="D13" s="25"/>
      <c r="E13" s="25"/>
      <c r="F13" s="25"/>
      <c r="G13" s="25"/>
      <c r="H13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5"/>
  <dimension ref="A1:H22"/>
  <sheetViews>
    <sheetView showGridLines="0" view="pageBreakPreview" zoomScale="60" zoomScaleNormal="140" workbookViewId="0">
      <selection sqref="A1:H1"/>
    </sheetView>
  </sheetViews>
  <sheetFormatPr defaultRowHeight="15"/>
  <cols>
    <col min="1" max="1" width="6.85546875" customWidth="1"/>
    <col min="2" max="2" width="40.28515625" customWidth="1"/>
    <col min="3" max="3" width="23.7109375" customWidth="1"/>
    <col min="4" max="8" width="19.7109375" customWidth="1"/>
  </cols>
  <sheetData>
    <row r="1" spans="1:8" ht="18">
      <c r="A1" s="329" t="s">
        <v>190</v>
      </c>
      <c r="B1" s="329"/>
      <c r="C1" s="329"/>
      <c r="D1" s="329"/>
      <c r="E1" s="329"/>
      <c r="F1" s="329"/>
      <c r="G1" s="329"/>
      <c r="H1" s="329"/>
    </row>
    <row r="2" spans="1:8" ht="8.4499999999999993" customHeight="1" thickBot="1">
      <c r="A2" s="330"/>
      <c r="B2" s="330"/>
      <c r="C2" s="330"/>
      <c r="D2" s="330"/>
      <c r="E2" s="330"/>
      <c r="F2" s="330"/>
      <c r="G2" s="330"/>
      <c r="H2" s="330"/>
    </row>
    <row r="3" spans="1:8" ht="15.75" thickBot="1">
      <c r="A3" s="331" t="s">
        <v>344</v>
      </c>
      <c r="B3" s="332"/>
      <c r="C3" s="332"/>
      <c r="D3" s="332"/>
      <c r="E3" s="332"/>
      <c r="F3" s="332"/>
      <c r="G3" s="332"/>
      <c r="H3" s="333"/>
    </row>
    <row r="4" spans="1:8" ht="30.75" thickBot="1">
      <c r="A4" s="74" t="s">
        <v>189</v>
      </c>
      <c r="B4" s="23" t="s">
        <v>156</v>
      </c>
      <c r="C4" s="23" t="s">
        <v>192</v>
      </c>
      <c r="D4" s="23" t="s">
        <v>158</v>
      </c>
      <c r="E4" s="23" t="s">
        <v>159</v>
      </c>
      <c r="F4" s="23" t="s">
        <v>121</v>
      </c>
      <c r="G4" s="23" t="s">
        <v>160</v>
      </c>
      <c r="H4" s="24" t="s">
        <v>122</v>
      </c>
    </row>
    <row r="5" spans="1:8" ht="15.75" thickBot="1">
      <c r="A5" s="23">
        <v>1</v>
      </c>
      <c r="B5" s="18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161</v>
      </c>
    </row>
    <row r="6" spans="1:8" ht="15.75" thickBot="1">
      <c r="A6" s="25" t="s">
        <v>345</v>
      </c>
      <c r="B6" s="54" t="s">
        <v>346</v>
      </c>
      <c r="C6" s="25"/>
      <c r="D6" s="25"/>
      <c r="E6" s="25"/>
      <c r="F6" s="25"/>
      <c r="G6" s="25"/>
      <c r="H6" s="26"/>
    </row>
    <row r="7" spans="1:8" ht="15.75" thickBot="1">
      <c r="A7" s="25" t="s">
        <v>87</v>
      </c>
      <c r="B7" s="54"/>
      <c r="C7" s="25"/>
      <c r="D7" s="25"/>
      <c r="E7" s="25"/>
      <c r="F7" s="25"/>
      <c r="G7" s="25"/>
      <c r="H7" s="26"/>
    </row>
    <row r="8" spans="1:8" ht="15.75" thickBot="1">
      <c r="A8" s="25" t="s">
        <v>69</v>
      </c>
      <c r="B8" s="54"/>
      <c r="C8" s="25"/>
      <c r="D8" s="25"/>
      <c r="E8" s="25"/>
      <c r="F8" s="25"/>
      <c r="G8" s="25"/>
      <c r="H8" s="26"/>
    </row>
    <row r="9" spans="1:8" ht="15.75" thickBot="1">
      <c r="A9" s="25" t="s">
        <v>347</v>
      </c>
      <c r="B9" s="54" t="s">
        <v>348</v>
      </c>
      <c r="C9" s="25"/>
      <c r="D9" s="25"/>
      <c r="E9" s="25"/>
      <c r="F9" s="25"/>
      <c r="G9" s="25"/>
      <c r="H9" s="26"/>
    </row>
    <row r="10" spans="1:8" ht="15.75" thickBot="1">
      <c r="A10" s="25" t="s">
        <v>87</v>
      </c>
      <c r="B10" s="54"/>
      <c r="C10" s="25"/>
      <c r="D10" s="25"/>
      <c r="E10" s="25"/>
      <c r="F10" s="25"/>
      <c r="G10" s="25"/>
      <c r="H10" s="26"/>
    </row>
    <row r="11" spans="1:8" ht="15.75" thickBot="1">
      <c r="A11" s="25" t="s">
        <v>69</v>
      </c>
      <c r="B11" s="54"/>
      <c r="C11" s="25"/>
      <c r="D11" s="25"/>
      <c r="E11" s="25"/>
      <c r="F11" s="25"/>
      <c r="G11" s="25"/>
      <c r="H11" s="26"/>
    </row>
    <row r="12" spans="1:8" ht="15.75" thickBot="1">
      <c r="A12" s="25" t="s">
        <v>349</v>
      </c>
      <c r="B12" s="54" t="s">
        <v>350</v>
      </c>
      <c r="C12" s="25"/>
      <c r="D12" s="25"/>
      <c r="E12" s="25"/>
      <c r="F12" s="25"/>
      <c r="G12" s="25"/>
      <c r="H12" s="26"/>
    </row>
    <row r="13" spans="1:8" ht="15.75" thickBot="1">
      <c r="A13" s="25" t="s">
        <v>87</v>
      </c>
      <c r="B13" s="54"/>
      <c r="C13" s="25"/>
      <c r="D13" s="25"/>
      <c r="E13" s="25"/>
      <c r="F13" s="25"/>
      <c r="G13" s="25"/>
      <c r="H13" s="26"/>
    </row>
    <row r="14" spans="1:8" ht="15.75" thickBot="1">
      <c r="A14" s="25" t="s">
        <v>69</v>
      </c>
      <c r="B14" s="54"/>
      <c r="C14" s="25"/>
      <c r="D14" s="25"/>
      <c r="E14" s="25"/>
      <c r="F14" s="25"/>
      <c r="G14" s="25"/>
      <c r="H14" s="26"/>
    </row>
    <row r="15" spans="1:8" ht="15.75" thickBot="1">
      <c r="A15" s="25" t="s">
        <v>351</v>
      </c>
      <c r="B15" s="54" t="s">
        <v>352</v>
      </c>
      <c r="C15" s="25"/>
      <c r="D15" s="25"/>
      <c r="E15" s="25"/>
      <c r="F15" s="25"/>
      <c r="G15" s="25"/>
      <c r="H15" s="26"/>
    </row>
    <row r="16" spans="1:8" ht="15.75" thickBot="1">
      <c r="A16" s="25" t="s">
        <v>353</v>
      </c>
      <c r="B16" s="79" t="s">
        <v>354</v>
      </c>
      <c r="C16" s="25"/>
      <c r="D16" s="25"/>
      <c r="E16" s="25"/>
      <c r="F16" s="25"/>
      <c r="G16" s="25"/>
      <c r="H16" s="26"/>
    </row>
    <row r="17" spans="1:8" ht="15.75" thickBot="1">
      <c r="A17" s="25" t="s">
        <v>87</v>
      </c>
      <c r="B17" s="25"/>
      <c r="C17" s="25"/>
      <c r="D17" s="25"/>
      <c r="E17" s="25"/>
      <c r="F17" s="25"/>
      <c r="G17" s="25"/>
      <c r="H17" s="26"/>
    </row>
    <row r="18" spans="1:8" ht="15.75" thickBot="1">
      <c r="A18" s="25" t="s">
        <v>69</v>
      </c>
      <c r="B18" s="25"/>
      <c r="C18" s="25"/>
      <c r="D18" s="25"/>
      <c r="E18" s="25"/>
      <c r="F18" s="25"/>
      <c r="G18" s="25"/>
      <c r="H18" s="26"/>
    </row>
    <row r="19" spans="1:8" ht="15.75" thickBot="1">
      <c r="A19" s="25" t="s">
        <v>355</v>
      </c>
      <c r="B19" s="79" t="s">
        <v>354</v>
      </c>
      <c r="C19" s="25"/>
      <c r="D19" s="25"/>
      <c r="E19" s="25"/>
      <c r="F19" s="25"/>
      <c r="G19" s="25"/>
      <c r="H19" s="26"/>
    </row>
    <row r="20" spans="1:8" ht="15.75" thickBot="1">
      <c r="A20" s="25" t="s">
        <v>87</v>
      </c>
      <c r="B20" s="25"/>
      <c r="C20" s="25"/>
      <c r="D20" s="25"/>
      <c r="E20" s="25"/>
      <c r="F20" s="25"/>
      <c r="G20" s="25"/>
      <c r="H20" s="26"/>
    </row>
    <row r="21" spans="1:8" ht="15.75" thickBot="1">
      <c r="A21" s="25" t="s">
        <v>69</v>
      </c>
      <c r="B21" s="25"/>
      <c r="C21" s="25"/>
      <c r="D21" s="25"/>
      <c r="E21" s="25"/>
      <c r="F21" s="25"/>
      <c r="G21" s="25"/>
      <c r="H21" s="26"/>
    </row>
    <row r="22" spans="1:8" ht="15.75" thickBot="1">
      <c r="A22" s="25"/>
      <c r="B22" s="25" t="s">
        <v>356</v>
      </c>
      <c r="C22" s="25"/>
      <c r="D22" s="25"/>
      <c r="E22" s="25"/>
      <c r="F22" s="25"/>
      <c r="G22" s="25"/>
      <c r="H22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6"/>
  <dimension ref="A1:H22"/>
  <sheetViews>
    <sheetView showGridLines="0" view="pageBreakPreview" zoomScale="60" zoomScaleNormal="140" workbookViewId="0">
      <selection activeCell="D14" sqref="D14"/>
    </sheetView>
  </sheetViews>
  <sheetFormatPr defaultRowHeight="15"/>
  <cols>
    <col min="1" max="1" width="6.85546875" customWidth="1"/>
    <col min="2" max="2" width="40.140625" customWidth="1"/>
    <col min="3" max="3" width="23.7109375" customWidth="1"/>
    <col min="4" max="8" width="19.7109375" customWidth="1"/>
  </cols>
  <sheetData>
    <row r="1" spans="1:8" ht="18">
      <c r="A1" s="329" t="s">
        <v>190</v>
      </c>
      <c r="B1" s="329"/>
      <c r="C1" s="329"/>
      <c r="D1" s="329"/>
      <c r="E1" s="329"/>
      <c r="F1" s="329"/>
      <c r="G1" s="329"/>
      <c r="H1" s="329"/>
    </row>
    <row r="2" spans="1:8" ht="8.4499999999999993" customHeight="1" thickBot="1">
      <c r="A2" s="330"/>
      <c r="B2" s="330"/>
      <c r="C2" s="330"/>
      <c r="D2" s="330"/>
      <c r="E2" s="330"/>
      <c r="F2" s="330"/>
      <c r="G2" s="330"/>
      <c r="H2" s="330"/>
    </row>
    <row r="3" spans="1:8" ht="15.75" thickBot="1">
      <c r="A3" s="331" t="s">
        <v>357</v>
      </c>
      <c r="B3" s="332"/>
      <c r="C3" s="332"/>
      <c r="D3" s="332"/>
      <c r="E3" s="332"/>
      <c r="F3" s="332"/>
      <c r="G3" s="332"/>
      <c r="H3" s="333"/>
    </row>
    <row r="4" spans="1:8" ht="30.75" thickBot="1">
      <c r="A4" s="18" t="s">
        <v>59</v>
      </c>
      <c r="B4" s="23" t="s">
        <v>156</v>
      </c>
      <c r="C4" s="23" t="s">
        <v>192</v>
      </c>
      <c r="D4" s="23" t="s">
        <v>158</v>
      </c>
      <c r="E4" s="23" t="s">
        <v>159</v>
      </c>
      <c r="F4" s="23" t="s">
        <v>121</v>
      </c>
      <c r="G4" s="23" t="s">
        <v>160</v>
      </c>
      <c r="H4" s="24" t="s">
        <v>122</v>
      </c>
    </row>
    <row r="5" spans="1:8" ht="15.75" thickBot="1">
      <c r="A5" s="23">
        <v>1</v>
      </c>
      <c r="B5" s="18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161</v>
      </c>
    </row>
    <row r="6" spans="1:8" ht="46.5" customHeight="1" thickBot="1">
      <c r="A6" s="25" t="s">
        <v>358</v>
      </c>
      <c r="B6" s="54" t="s">
        <v>359</v>
      </c>
      <c r="C6" s="25"/>
      <c r="D6" s="25"/>
      <c r="E6" s="25"/>
      <c r="F6" s="25"/>
      <c r="G6" s="25"/>
      <c r="H6" s="26"/>
    </row>
    <row r="7" spans="1:8" ht="15.75" thickBot="1">
      <c r="A7" s="25" t="s">
        <v>87</v>
      </c>
      <c r="B7" s="54"/>
      <c r="C7" s="25"/>
      <c r="D7" s="25"/>
      <c r="E7" s="25"/>
      <c r="F7" s="25"/>
      <c r="G7" s="25"/>
      <c r="H7" s="26"/>
    </row>
    <row r="8" spans="1:8" ht="15.75" thickBot="1">
      <c r="A8" s="25" t="s">
        <v>69</v>
      </c>
      <c r="B8" s="54"/>
      <c r="C8" s="25"/>
      <c r="D8" s="25"/>
      <c r="E8" s="25"/>
      <c r="F8" s="25"/>
      <c r="G8" s="25"/>
      <c r="H8" s="26"/>
    </row>
    <row r="9" spans="1:8" ht="45.75" thickBot="1">
      <c r="A9" s="25" t="s">
        <v>360</v>
      </c>
      <c r="B9" s="54" t="s">
        <v>361</v>
      </c>
      <c r="C9" s="25"/>
      <c r="D9" s="25"/>
      <c r="E9" s="25"/>
      <c r="F9" s="25"/>
      <c r="G9" s="25"/>
      <c r="H9" s="26"/>
    </row>
    <row r="10" spans="1:8" ht="15.75" thickBot="1">
      <c r="A10" s="25" t="s">
        <v>87</v>
      </c>
      <c r="B10" s="54"/>
      <c r="C10" s="25"/>
      <c r="D10" s="25"/>
      <c r="E10" s="25"/>
      <c r="F10" s="25"/>
      <c r="G10" s="25"/>
      <c r="H10" s="26"/>
    </row>
    <row r="11" spans="1:8" ht="15.75" thickBot="1">
      <c r="A11" s="25" t="s">
        <v>69</v>
      </c>
      <c r="B11" s="54"/>
      <c r="C11" s="25"/>
      <c r="D11" s="25"/>
      <c r="E11" s="25"/>
      <c r="F11" s="25"/>
      <c r="G11" s="25"/>
      <c r="H11" s="26"/>
    </row>
    <row r="12" spans="1:8" ht="45.75" thickBot="1">
      <c r="A12" s="56" t="s">
        <v>362</v>
      </c>
      <c r="B12" s="82" t="s">
        <v>363</v>
      </c>
      <c r="C12" s="56"/>
      <c r="D12" s="56"/>
      <c r="E12" s="56"/>
      <c r="F12" s="56"/>
      <c r="G12" s="56"/>
      <c r="H12" s="56"/>
    </row>
    <row r="13" spans="1:8" ht="15.75" thickBot="1">
      <c r="A13" s="100" t="s">
        <v>87</v>
      </c>
      <c r="B13" s="101"/>
      <c r="C13" s="64"/>
      <c r="D13" s="64"/>
      <c r="E13" s="64"/>
      <c r="F13" s="64"/>
      <c r="G13" s="64"/>
      <c r="H13" s="65"/>
    </row>
    <row r="14" spans="1:8" ht="15.75" thickBot="1">
      <c r="A14" s="25" t="s">
        <v>69</v>
      </c>
      <c r="B14" s="54"/>
      <c r="C14" s="25"/>
      <c r="D14" s="25"/>
      <c r="E14" s="25"/>
      <c r="F14" s="25"/>
      <c r="G14" s="25"/>
      <c r="H14" s="26"/>
    </row>
    <row r="15" spans="1:8" ht="61.5" customHeight="1" thickBot="1">
      <c r="A15" s="25" t="s">
        <v>364</v>
      </c>
      <c r="B15" s="54" t="s">
        <v>365</v>
      </c>
      <c r="C15" s="25"/>
      <c r="D15" s="25"/>
      <c r="E15" s="25"/>
      <c r="F15" s="25"/>
      <c r="G15" s="25"/>
      <c r="H15" s="26"/>
    </row>
    <row r="16" spans="1:8" ht="15.75" thickBot="1">
      <c r="A16" s="25" t="s">
        <v>366</v>
      </c>
      <c r="B16" s="79" t="s">
        <v>354</v>
      </c>
      <c r="C16" s="25"/>
      <c r="D16" s="25"/>
      <c r="E16" s="25"/>
      <c r="F16" s="25"/>
      <c r="G16" s="25"/>
      <c r="H16" s="26"/>
    </row>
    <row r="17" spans="1:8" ht="15.75" thickBot="1">
      <c r="A17" s="25" t="s">
        <v>87</v>
      </c>
      <c r="B17" s="54"/>
      <c r="C17" s="25"/>
      <c r="D17" s="25"/>
      <c r="E17" s="25"/>
      <c r="F17" s="25"/>
      <c r="G17" s="25"/>
      <c r="H17" s="26"/>
    </row>
    <row r="18" spans="1:8" ht="15.75" thickBot="1">
      <c r="A18" s="25" t="s">
        <v>69</v>
      </c>
      <c r="B18" s="54"/>
      <c r="C18" s="25"/>
      <c r="D18" s="25"/>
      <c r="E18" s="25"/>
      <c r="F18" s="25"/>
      <c r="G18" s="25"/>
      <c r="H18" s="26"/>
    </row>
    <row r="19" spans="1:8" ht="15.75" thickBot="1">
      <c r="A19" s="25" t="s">
        <v>367</v>
      </c>
      <c r="B19" s="79" t="s">
        <v>354</v>
      </c>
      <c r="C19" s="25"/>
      <c r="D19" s="25"/>
      <c r="E19" s="25"/>
      <c r="F19" s="25"/>
      <c r="G19" s="25"/>
      <c r="H19" s="26"/>
    </row>
    <row r="20" spans="1:8" ht="15.75" thickBot="1">
      <c r="A20" s="25" t="s">
        <v>87</v>
      </c>
      <c r="B20" s="79"/>
      <c r="C20" s="25"/>
      <c r="D20" s="25"/>
      <c r="E20" s="25"/>
      <c r="F20" s="25"/>
      <c r="G20" s="25"/>
      <c r="H20" s="26"/>
    </row>
    <row r="21" spans="1:8" ht="15.75" thickBot="1">
      <c r="A21" s="25" t="s">
        <v>69</v>
      </c>
      <c r="B21" s="79"/>
      <c r="C21" s="25"/>
      <c r="D21" s="25"/>
      <c r="E21" s="25"/>
      <c r="F21" s="25"/>
      <c r="G21" s="25"/>
      <c r="H21" s="26"/>
    </row>
    <row r="22" spans="1:8" ht="15.75" thickBot="1">
      <c r="A22" s="25"/>
      <c r="B22" s="54" t="s">
        <v>368</v>
      </c>
      <c r="C22" s="25"/>
      <c r="D22" s="25"/>
      <c r="E22" s="25"/>
      <c r="F22" s="25"/>
      <c r="G22" s="25"/>
      <c r="H22" s="26"/>
    </row>
  </sheetData>
  <mergeCells count="3">
    <mergeCell ref="A1:H1"/>
    <mergeCell ref="A2:H2"/>
    <mergeCell ref="A3:H3"/>
  </mergeCells>
  <pageMargins left="0.7" right="0.7" top="0.75" bottom="0.75" header="0.3" footer="0.3"/>
  <pageSetup paperSize="9" scale="77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7"/>
  <dimension ref="A1:H19"/>
  <sheetViews>
    <sheetView showGridLines="0" view="pageBreakPreview" zoomScale="60" zoomScaleNormal="140" workbookViewId="0">
      <selection activeCell="F13" sqref="F13"/>
    </sheetView>
  </sheetViews>
  <sheetFormatPr defaultRowHeight="15"/>
  <cols>
    <col min="1" max="1" width="6.85546875" customWidth="1"/>
    <col min="2" max="2" width="40.28515625" customWidth="1"/>
    <col min="3" max="3" width="23.7109375" customWidth="1"/>
    <col min="4" max="8" width="19.7109375" customWidth="1"/>
  </cols>
  <sheetData>
    <row r="1" spans="1:8" ht="18">
      <c r="A1" s="329" t="s">
        <v>190</v>
      </c>
      <c r="B1" s="329"/>
      <c r="C1" s="329"/>
      <c r="D1" s="329"/>
      <c r="E1" s="329"/>
      <c r="F1" s="329"/>
      <c r="G1" s="329"/>
      <c r="H1" s="329"/>
    </row>
    <row r="2" spans="1:8" ht="8.4499999999999993" customHeight="1" thickBot="1">
      <c r="A2" s="330"/>
      <c r="B2" s="330"/>
      <c r="C2" s="330"/>
      <c r="D2" s="330"/>
      <c r="E2" s="330"/>
      <c r="F2" s="330"/>
      <c r="G2" s="330"/>
      <c r="H2" s="330"/>
    </row>
    <row r="3" spans="1:8" ht="15.75" thickBot="1">
      <c r="A3" s="331" t="s">
        <v>369</v>
      </c>
      <c r="B3" s="332"/>
      <c r="C3" s="332"/>
      <c r="D3" s="332"/>
      <c r="E3" s="332"/>
      <c r="F3" s="332"/>
      <c r="G3" s="332"/>
      <c r="H3" s="333"/>
    </row>
    <row r="4" spans="1:8" ht="30.75" thickBot="1">
      <c r="A4" s="18" t="s">
        <v>59</v>
      </c>
      <c r="B4" s="23" t="s">
        <v>156</v>
      </c>
      <c r="C4" s="23" t="s">
        <v>192</v>
      </c>
      <c r="D4" s="23" t="s">
        <v>158</v>
      </c>
      <c r="E4" s="23" t="s">
        <v>159</v>
      </c>
      <c r="F4" s="23" t="s">
        <v>121</v>
      </c>
      <c r="G4" s="23" t="s">
        <v>160</v>
      </c>
      <c r="H4" s="24" t="s">
        <v>122</v>
      </c>
    </row>
    <row r="5" spans="1:8" ht="15.75" thickBot="1">
      <c r="A5" s="23">
        <v>1</v>
      </c>
      <c r="B5" s="18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161</v>
      </c>
    </row>
    <row r="6" spans="1:8" ht="30.75" thickBot="1">
      <c r="A6" s="25" t="s">
        <v>370</v>
      </c>
      <c r="B6" s="54" t="s">
        <v>371</v>
      </c>
      <c r="C6" s="25"/>
      <c r="D6" s="25"/>
      <c r="E6" s="25"/>
      <c r="F6" s="25"/>
      <c r="G6" s="25"/>
      <c r="H6" s="26"/>
    </row>
    <row r="7" spans="1:8" ht="15.75" thickBot="1">
      <c r="A7" s="25" t="s">
        <v>65</v>
      </c>
      <c r="B7" s="54"/>
      <c r="C7" s="25"/>
      <c r="D7" s="25"/>
      <c r="E7" s="25"/>
      <c r="F7" s="25"/>
      <c r="G7" s="25"/>
      <c r="H7" s="26"/>
    </row>
    <row r="8" spans="1:8" ht="15.75" thickBot="1">
      <c r="A8" s="25" t="s">
        <v>69</v>
      </c>
      <c r="B8" s="54"/>
      <c r="C8" s="25"/>
      <c r="D8" s="25"/>
      <c r="E8" s="25"/>
      <c r="F8" s="25"/>
      <c r="G8" s="25"/>
      <c r="H8" s="26"/>
    </row>
    <row r="9" spans="1:8" ht="15.75" thickBot="1">
      <c r="A9" s="25" t="s">
        <v>372</v>
      </c>
      <c r="B9" s="54" t="s">
        <v>373</v>
      </c>
      <c r="C9" s="25"/>
      <c r="D9" s="25"/>
      <c r="E9" s="189">
        <f>E10+E11</f>
        <v>436836</v>
      </c>
      <c r="F9" s="189">
        <f>F10+F11</f>
        <v>436836</v>
      </c>
      <c r="G9" s="25"/>
      <c r="H9" s="192">
        <f>H10+H11</f>
        <v>0</v>
      </c>
    </row>
    <row r="10" spans="1:8" ht="30.75" thickBot="1">
      <c r="A10" s="25" t="s">
        <v>65</v>
      </c>
      <c r="B10" s="54"/>
      <c r="C10" s="25" t="s">
        <v>1393</v>
      </c>
      <c r="D10" s="25" t="s">
        <v>1394</v>
      </c>
      <c r="E10" s="189">
        <v>218418</v>
      </c>
      <c r="F10" s="189">
        <v>218418</v>
      </c>
      <c r="G10" s="25" t="s">
        <v>1137</v>
      </c>
      <c r="H10" s="191">
        <f>E10-F10</f>
        <v>0</v>
      </c>
    </row>
    <row r="11" spans="1:8" ht="15.75" thickBot="1">
      <c r="A11" s="25" t="s">
        <v>69</v>
      </c>
      <c r="B11" s="54"/>
      <c r="C11" s="25" t="s">
        <v>1395</v>
      </c>
      <c r="D11" s="25" t="s">
        <v>1396</v>
      </c>
      <c r="E11" s="189">
        <v>218418</v>
      </c>
      <c r="F11" s="189">
        <v>218418</v>
      </c>
      <c r="G11" s="25" t="s">
        <v>1463</v>
      </c>
      <c r="H11" s="191">
        <f>E11-F11</f>
        <v>0</v>
      </c>
    </row>
    <row r="12" spans="1:8" ht="45.75" thickBot="1">
      <c r="A12" s="25" t="s">
        <v>374</v>
      </c>
      <c r="B12" s="54" t="s">
        <v>375</v>
      </c>
      <c r="C12" s="25"/>
      <c r="D12" s="25"/>
      <c r="E12" s="25"/>
      <c r="F12" s="25"/>
      <c r="G12" s="25"/>
      <c r="H12" s="26"/>
    </row>
    <row r="13" spans="1:8" ht="15.75" thickBot="1">
      <c r="A13" s="25" t="s">
        <v>376</v>
      </c>
      <c r="B13" s="25" t="s">
        <v>377</v>
      </c>
      <c r="C13" s="25"/>
      <c r="D13" s="25"/>
      <c r="E13" s="25"/>
      <c r="F13" s="25"/>
      <c r="G13" s="25"/>
      <c r="H13" s="26"/>
    </row>
    <row r="14" spans="1:8" ht="15.75" thickBot="1">
      <c r="A14" s="25" t="s">
        <v>87</v>
      </c>
      <c r="B14" s="54"/>
      <c r="C14" s="25"/>
      <c r="D14" s="25"/>
      <c r="E14" s="25"/>
      <c r="F14" s="25"/>
      <c r="G14" s="25"/>
      <c r="H14" s="26"/>
    </row>
    <row r="15" spans="1:8" ht="15.75" thickBot="1">
      <c r="A15" s="25" t="s">
        <v>69</v>
      </c>
      <c r="B15" s="54"/>
      <c r="C15" s="25"/>
      <c r="D15" s="25"/>
      <c r="E15" s="25"/>
      <c r="F15" s="25"/>
      <c r="G15" s="25"/>
      <c r="H15" s="26"/>
    </row>
    <row r="16" spans="1:8" ht="15.75" thickBot="1">
      <c r="A16" s="25" t="s">
        <v>378</v>
      </c>
      <c r="B16" s="25" t="s">
        <v>379</v>
      </c>
      <c r="C16" s="25"/>
      <c r="D16" s="25"/>
      <c r="E16" s="25"/>
      <c r="F16" s="25"/>
      <c r="G16" s="25"/>
      <c r="H16" s="26"/>
    </row>
    <row r="17" spans="1:8" ht="15.75" thickBot="1">
      <c r="A17" s="25" t="s">
        <v>87</v>
      </c>
      <c r="B17" s="54"/>
      <c r="C17" s="25"/>
      <c r="D17" s="25"/>
      <c r="E17" s="25"/>
      <c r="F17" s="25"/>
      <c r="G17" s="25"/>
      <c r="H17" s="26"/>
    </row>
    <row r="18" spans="1:8" ht="15.75" thickBot="1">
      <c r="A18" s="25" t="s">
        <v>69</v>
      </c>
      <c r="B18" s="54"/>
      <c r="C18" s="25"/>
      <c r="D18" s="25"/>
      <c r="E18" s="25"/>
      <c r="F18" s="25"/>
      <c r="G18" s="25"/>
      <c r="H18" s="26"/>
    </row>
    <row r="19" spans="1:8" ht="15.75" thickBot="1">
      <c r="A19" s="25"/>
      <c r="B19" s="54" t="s">
        <v>380</v>
      </c>
      <c r="C19" s="25"/>
      <c r="D19" s="25"/>
      <c r="E19" s="25"/>
      <c r="F19" s="25"/>
      <c r="G19" s="25"/>
      <c r="H19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28"/>
  <dimension ref="A1:H14"/>
  <sheetViews>
    <sheetView showGridLines="0" view="pageBreakPreview" zoomScale="60" zoomScaleNormal="130" workbookViewId="0">
      <selection activeCell="D7" sqref="D7:D9"/>
    </sheetView>
  </sheetViews>
  <sheetFormatPr defaultRowHeight="15"/>
  <cols>
    <col min="1" max="1" width="6.85546875" customWidth="1"/>
    <col min="2" max="2" width="40.28515625" customWidth="1"/>
    <col min="3" max="7" width="19.7109375" customWidth="1"/>
  </cols>
  <sheetData>
    <row r="1" spans="1:8" ht="18">
      <c r="A1" s="329" t="s">
        <v>190</v>
      </c>
      <c r="B1" s="329"/>
      <c r="C1" s="329"/>
      <c r="D1" s="329"/>
      <c r="E1" s="329"/>
      <c r="F1" s="329"/>
      <c r="G1" s="329"/>
      <c r="H1" s="329"/>
    </row>
    <row r="2" spans="1:8" ht="8.4499999999999993" customHeight="1" thickBot="1">
      <c r="A2" s="330"/>
      <c r="B2" s="330"/>
      <c r="C2" s="330"/>
      <c r="D2" s="330"/>
      <c r="E2" s="330"/>
      <c r="F2" s="330"/>
      <c r="G2" s="330"/>
      <c r="H2" s="330"/>
    </row>
    <row r="3" spans="1:8" ht="15.75" thickBot="1">
      <c r="A3" s="331" t="s">
        <v>382</v>
      </c>
      <c r="B3" s="332"/>
      <c r="C3" s="332"/>
      <c r="D3" s="332"/>
      <c r="E3" s="332"/>
      <c r="F3" s="332"/>
      <c r="G3" s="333"/>
    </row>
    <row r="4" spans="1:8" ht="52.9" customHeight="1" thickBot="1">
      <c r="A4" s="74" t="s">
        <v>189</v>
      </c>
      <c r="B4" s="23" t="s">
        <v>156</v>
      </c>
      <c r="C4" s="23" t="s">
        <v>158</v>
      </c>
      <c r="D4" s="23" t="s">
        <v>383</v>
      </c>
      <c r="E4" s="23" t="s">
        <v>121</v>
      </c>
      <c r="F4" s="23" t="s">
        <v>160</v>
      </c>
      <c r="G4" s="24" t="s">
        <v>122</v>
      </c>
    </row>
    <row r="5" spans="1:8" ht="15.75" thickBot="1">
      <c r="A5" s="23">
        <v>1</v>
      </c>
      <c r="B5" s="18">
        <v>2</v>
      </c>
      <c r="C5" s="23">
        <v>3</v>
      </c>
      <c r="D5" s="23">
        <v>4</v>
      </c>
      <c r="E5" s="23">
        <v>5</v>
      </c>
      <c r="F5" s="23">
        <v>6</v>
      </c>
      <c r="G5" s="200" t="s">
        <v>384</v>
      </c>
    </row>
    <row r="6" spans="1:8" ht="30.75" thickBot="1">
      <c r="A6" s="25" t="s">
        <v>385</v>
      </c>
      <c r="B6" s="54" t="s">
        <v>371</v>
      </c>
      <c r="C6" s="25"/>
      <c r="D6" s="189">
        <f>D7+D8+D9+D10</f>
        <v>3850</v>
      </c>
      <c r="E6" s="189">
        <f t="shared" ref="E6:G6" si="0">E7+E8+E9+E10</f>
        <v>3850</v>
      </c>
      <c r="F6" s="25"/>
      <c r="G6" s="48">
        <f t="shared" si="0"/>
        <v>0</v>
      </c>
    </row>
    <row r="7" spans="1:8" ht="30.75" thickBot="1">
      <c r="A7" s="25" t="s">
        <v>65</v>
      </c>
      <c r="B7" s="54" t="s">
        <v>1430</v>
      </c>
      <c r="C7" s="25"/>
      <c r="D7" s="189">
        <v>500</v>
      </c>
      <c r="E7" s="189">
        <v>500</v>
      </c>
      <c r="F7" s="25" t="s">
        <v>848</v>
      </c>
      <c r="G7" s="26">
        <f>D7-E7</f>
        <v>0</v>
      </c>
    </row>
    <row r="8" spans="1:8" ht="15.75" thickBot="1">
      <c r="A8" s="25"/>
      <c r="B8" s="54" t="s">
        <v>1431</v>
      </c>
      <c r="C8" s="25"/>
      <c r="D8" s="189">
        <v>650</v>
      </c>
      <c r="E8" s="189">
        <v>650</v>
      </c>
      <c r="F8" s="25" t="s">
        <v>848</v>
      </c>
      <c r="G8" s="26">
        <f t="shared" ref="G8:G10" si="1">D8-E8</f>
        <v>0</v>
      </c>
    </row>
    <row r="9" spans="1:8" ht="30.75" thickBot="1">
      <c r="A9" s="25"/>
      <c r="B9" s="54" t="s">
        <v>1432</v>
      </c>
      <c r="C9" s="25"/>
      <c r="D9" s="189">
        <v>1500</v>
      </c>
      <c r="E9" s="189">
        <v>1500</v>
      </c>
      <c r="F9" s="25" t="s">
        <v>848</v>
      </c>
      <c r="G9" s="26">
        <f t="shared" si="1"/>
        <v>0</v>
      </c>
    </row>
    <row r="10" spans="1:8" ht="30.75" thickBot="1">
      <c r="A10" s="25" t="s">
        <v>69</v>
      </c>
      <c r="B10" s="54" t="s">
        <v>1433</v>
      </c>
      <c r="C10" s="25"/>
      <c r="D10" s="189">
        <v>1200</v>
      </c>
      <c r="E10" s="189">
        <v>1200</v>
      </c>
      <c r="F10" s="25" t="s">
        <v>940</v>
      </c>
      <c r="G10" s="26">
        <f t="shared" si="1"/>
        <v>0</v>
      </c>
    </row>
    <row r="11" spans="1:8" ht="15.75" thickBot="1">
      <c r="A11" s="25" t="s">
        <v>386</v>
      </c>
      <c r="B11" s="54" t="s">
        <v>387</v>
      </c>
      <c r="C11" s="25"/>
      <c r="D11" s="189">
        <f>D12+D13</f>
        <v>0</v>
      </c>
      <c r="E11" s="189"/>
      <c r="F11" s="25"/>
      <c r="G11" s="24"/>
    </row>
    <row r="12" spans="1:8" ht="15.75" thickBot="1">
      <c r="A12" s="25" t="s">
        <v>65</v>
      </c>
      <c r="B12" s="54"/>
      <c r="C12" s="25"/>
      <c r="D12" s="189"/>
      <c r="E12" s="189"/>
      <c r="F12" s="25"/>
      <c r="G12" s="26"/>
    </row>
    <row r="13" spans="1:8" ht="15.75" thickBot="1">
      <c r="A13" s="25" t="s">
        <v>69</v>
      </c>
      <c r="B13" s="54"/>
      <c r="C13" s="25"/>
      <c r="D13" s="189"/>
      <c r="E13" s="189"/>
      <c r="F13" s="25"/>
      <c r="G13" s="47"/>
    </row>
    <row r="14" spans="1:8" ht="15.75" thickBot="1">
      <c r="A14" s="25"/>
      <c r="B14" s="54" t="s">
        <v>388</v>
      </c>
      <c r="C14" s="25"/>
      <c r="D14" s="189">
        <f>D6+D11</f>
        <v>3850</v>
      </c>
      <c r="E14" s="189">
        <f t="shared" ref="E14" si="2">E6+E11</f>
        <v>3850</v>
      </c>
      <c r="F14" s="25"/>
      <c r="G14" s="48">
        <v>0</v>
      </c>
    </row>
  </sheetData>
  <mergeCells count="3">
    <mergeCell ref="A3:G3"/>
    <mergeCell ref="A1:H1"/>
    <mergeCell ref="A2:H2"/>
  </mergeCells>
  <pageMargins left="0.7" right="0.7" top="0.75" bottom="0.75" header="0.3" footer="0.3"/>
  <pageSetup paperSize="9" scale="90" orientation="landscape" r:id="rId1"/>
  <colBreaks count="1" manualBreakCount="1">
    <brk id="7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29"/>
  <dimension ref="A1:H42"/>
  <sheetViews>
    <sheetView showGridLines="0" view="pageBreakPreview" topLeftCell="A25" zoomScaleNormal="70" zoomScaleSheetLayoutView="100" workbookViewId="0">
      <selection activeCell="E45" sqref="E45"/>
    </sheetView>
  </sheetViews>
  <sheetFormatPr defaultRowHeight="15"/>
  <cols>
    <col min="1" max="1" width="6.85546875" customWidth="1"/>
    <col min="2" max="2" width="40.28515625" customWidth="1"/>
    <col min="3" max="3" width="23.7109375" customWidth="1"/>
    <col min="4" max="8" width="19.7109375" customWidth="1"/>
  </cols>
  <sheetData>
    <row r="1" spans="1:8" ht="18">
      <c r="A1" s="329" t="s">
        <v>190</v>
      </c>
      <c r="B1" s="329"/>
      <c r="C1" s="329"/>
      <c r="D1" s="329"/>
      <c r="E1" s="329"/>
      <c r="F1" s="329"/>
      <c r="G1" s="329"/>
      <c r="H1" s="329"/>
    </row>
    <row r="2" spans="1:8" ht="8.4499999999999993" customHeight="1" thickBot="1">
      <c r="A2" s="330"/>
      <c r="B2" s="330"/>
      <c r="C2" s="330"/>
      <c r="D2" s="330"/>
      <c r="E2" s="330"/>
      <c r="F2" s="330"/>
      <c r="G2" s="330"/>
      <c r="H2" s="330"/>
    </row>
    <row r="3" spans="1:8" ht="15.75" thickBot="1">
      <c r="A3" s="331" t="s">
        <v>389</v>
      </c>
      <c r="B3" s="332"/>
      <c r="C3" s="332"/>
      <c r="D3" s="332"/>
      <c r="E3" s="332"/>
      <c r="F3" s="332"/>
      <c r="G3" s="332"/>
      <c r="H3" s="333"/>
    </row>
    <row r="4" spans="1:8" ht="53.45" customHeight="1" thickBot="1">
      <c r="A4" s="74" t="s">
        <v>189</v>
      </c>
      <c r="B4" s="23" t="s">
        <v>156</v>
      </c>
      <c r="C4" s="23" t="s">
        <v>390</v>
      </c>
      <c r="D4" s="23" t="s">
        <v>158</v>
      </c>
      <c r="E4" s="23" t="s">
        <v>391</v>
      </c>
      <c r="F4" s="23" t="s">
        <v>121</v>
      </c>
      <c r="G4" s="23" t="s">
        <v>160</v>
      </c>
      <c r="H4" s="24" t="s">
        <v>122</v>
      </c>
    </row>
    <row r="5" spans="1:8" ht="15.75" thickBot="1">
      <c r="A5" s="23">
        <v>1</v>
      </c>
      <c r="B5" s="18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00" t="s">
        <v>161</v>
      </c>
    </row>
    <row r="6" spans="1:8" ht="15.75" thickBot="1">
      <c r="A6" s="25" t="s">
        <v>392</v>
      </c>
      <c r="B6" s="54" t="s">
        <v>393</v>
      </c>
      <c r="C6" s="25"/>
      <c r="D6" s="25"/>
      <c r="E6" s="189">
        <f>SUM(E7:E35)</f>
        <v>5553</v>
      </c>
      <c r="F6" s="189">
        <f>SUM(F7:F35)</f>
        <v>5553</v>
      </c>
      <c r="G6" s="189"/>
      <c r="H6" s="189">
        <f t="shared" ref="H6" si="0">SUM(H7:H20)</f>
        <v>0</v>
      </c>
    </row>
    <row r="7" spans="1:8" ht="15.75" thickBot="1">
      <c r="A7" s="25"/>
      <c r="B7" s="54" t="s">
        <v>1427</v>
      </c>
      <c r="C7" s="106" t="s">
        <v>1426</v>
      </c>
      <c r="D7" s="25"/>
      <c r="E7" s="105">
        <v>11</v>
      </c>
      <c r="F7" s="105">
        <v>11</v>
      </c>
      <c r="G7" s="164" t="s">
        <v>1429</v>
      </c>
      <c r="H7" s="191">
        <f t="shared" ref="H7:H35" si="1">E7-F7</f>
        <v>0</v>
      </c>
    </row>
    <row r="8" spans="1:8" ht="15.75" thickBot="1">
      <c r="A8" s="25"/>
      <c r="B8" s="54" t="s">
        <v>1427</v>
      </c>
      <c r="C8" s="106" t="s">
        <v>1426</v>
      </c>
      <c r="D8" s="25"/>
      <c r="E8" s="105">
        <v>45</v>
      </c>
      <c r="F8" s="105">
        <v>45</v>
      </c>
      <c r="G8" s="164" t="s">
        <v>848</v>
      </c>
      <c r="H8" s="191">
        <f t="shared" si="1"/>
        <v>0</v>
      </c>
    </row>
    <row r="9" spans="1:8" ht="15.75" thickBot="1">
      <c r="A9" s="25"/>
      <c r="B9" s="54" t="s">
        <v>1427</v>
      </c>
      <c r="C9" s="106" t="s">
        <v>1426</v>
      </c>
      <c r="D9" s="25"/>
      <c r="E9" s="105">
        <v>11</v>
      </c>
      <c r="F9" s="105">
        <v>11</v>
      </c>
      <c r="G9" s="164" t="s">
        <v>849</v>
      </c>
      <c r="H9" s="191">
        <f t="shared" si="1"/>
        <v>0</v>
      </c>
    </row>
    <row r="10" spans="1:8" ht="15.75" thickBot="1">
      <c r="A10" s="25"/>
      <c r="B10" s="54" t="s">
        <v>1427</v>
      </c>
      <c r="C10" s="106" t="s">
        <v>1426</v>
      </c>
      <c r="D10" s="25"/>
      <c r="E10" s="105">
        <v>220</v>
      </c>
      <c r="F10" s="105">
        <v>220</v>
      </c>
      <c r="G10" s="164" t="s">
        <v>850</v>
      </c>
      <c r="H10" s="191">
        <f t="shared" si="1"/>
        <v>0</v>
      </c>
    </row>
    <row r="11" spans="1:8" ht="15.75" thickBot="1">
      <c r="A11" s="25"/>
      <c r="B11" s="54" t="s">
        <v>1427</v>
      </c>
      <c r="C11" s="106" t="s">
        <v>1426</v>
      </c>
      <c r="D11" s="25"/>
      <c r="E11" s="105">
        <v>150</v>
      </c>
      <c r="F11" s="105">
        <v>150</v>
      </c>
      <c r="G11" s="164" t="s">
        <v>892</v>
      </c>
      <c r="H11" s="191">
        <f t="shared" si="1"/>
        <v>0</v>
      </c>
    </row>
    <row r="12" spans="1:8" ht="15.75" thickBot="1">
      <c r="A12" s="25"/>
      <c r="B12" s="54" t="s">
        <v>1427</v>
      </c>
      <c r="C12" s="106" t="s">
        <v>1426</v>
      </c>
      <c r="D12" s="25"/>
      <c r="E12" s="105">
        <v>31</v>
      </c>
      <c r="F12" s="105">
        <v>31</v>
      </c>
      <c r="G12" s="164" t="s">
        <v>911</v>
      </c>
      <c r="H12" s="191">
        <f t="shared" si="1"/>
        <v>0</v>
      </c>
    </row>
    <row r="13" spans="1:8" ht="15.75" thickBot="1">
      <c r="A13" s="25"/>
      <c r="B13" s="54" t="s">
        <v>1427</v>
      </c>
      <c r="C13" s="106" t="s">
        <v>1426</v>
      </c>
      <c r="D13" s="25"/>
      <c r="E13" s="105">
        <v>35</v>
      </c>
      <c r="F13" s="105">
        <v>35</v>
      </c>
      <c r="G13" s="164" t="s">
        <v>940</v>
      </c>
      <c r="H13" s="191">
        <f t="shared" si="1"/>
        <v>0</v>
      </c>
    </row>
    <row r="14" spans="1:8" ht="15.75" thickBot="1">
      <c r="A14" s="25"/>
      <c r="B14" s="54" t="s">
        <v>1427</v>
      </c>
      <c r="C14" s="106" t="s">
        <v>1426</v>
      </c>
      <c r="D14" s="25"/>
      <c r="E14" s="105">
        <v>141</v>
      </c>
      <c r="F14" s="105">
        <v>141</v>
      </c>
      <c r="G14" s="164" t="s">
        <v>990</v>
      </c>
      <c r="H14" s="191">
        <f t="shared" si="1"/>
        <v>0</v>
      </c>
    </row>
    <row r="15" spans="1:8" ht="15.75" thickBot="1">
      <c r="A15" s="25"/>
      <c r="B15" s="54" t="s">
        <v>1427</v>
      </c>
      <c r="C15" s="106" t="s">
        <v>1426</v>
      </c>
      <c r="D15" s="25"/>
      <c r="E15" s="105">
        <v>50</v>
      </c>
      <c r="F15" s="105">
        <v>50</v>
      </c>
      <c r="G15" s="164" t="s">
        <v>1136</v>
      </c>
      <c r="H15" s="191">
        <f t="shared" si="1"/>
        <v>0</v>
      </c>
    </row>
    <row r="16" spans="1:8" ht="15.75" thickBot="1">
      <c r="A16" s="25"/>
      <c r="B16" s="54" t="s">
        <v>1427</v>
      </c>
      <c r="C16" s="106" t="s">
        <v>1426</v>
      </c>
      <c r="D16" s="25"/>
      <c r="E16" s="105">
        <v>130</v>
      </c>
      <c r="F16" s="105">
        <v>130</v>
      </c>
      <c r="G16" s="164" t="s">
        <v>1137</v>
      </c>
      <c r="H16" s="191">
        <f t="shared" si="1"/>
        <v>0</v>
      </c>
    </row>
    <row r="17" spans="1:8" ht="15.75" thickBot="1">
      <c r="A17" s="25"/>
      <c r="B17" s="54" t="s">
        <v>1427</v>
      </c>
      <c r="C17" s="106" t="s">
        <v>1426</v>
      </c>
      <c r="D17" s="25"/>
      <c r="E17" s="105">
        <v>341</v>
      </c>
      <c r="F17" s="105">
        <v>341</v>
      </c>
      <c r="G17" s="164" t="s">
        <v>1237</v>
      </c>
      <c r="H17" s="191">
        <f t="shared" si="1"/>
        <v>0</v>
      </c>
    </row>
    <row r="18" spans="1:8" ht="15.75" thickBot="1">
      <c r="A18" s="25"/>
      <c r="B18" s="54" t="s">
        <v>1427</v>
      </c>
      <c r="C18" s="106" t="s">
        <v>1426</v>
      </c>
      <c r="D18" s="25"/>
      <c r="E18" s="199">
        <v>110</v>
      </c>
      <c r="F18" s="199">
        <v>110</v>
      </c>
      <c r="G18" s="164" t="s">
        <v>1246</v>
      </c>
      <c r="H18" s="191">
        <f t="shared" si="1"/>
        <v>0</v>
      </c>
    </row>
    <row r="19" spans="1:8" ht="15.75" thickBot="1">
      <c r="A19" s="25"/>
      <c r="B19" s="54" t="s">
        <v>1427</v>
      </c>
      <c r="C19" s="106" t="s">
        <v>1426</v>
      </c>
      <c r="D19" s="25"/>
      <c r="E19" s="25">
        <v>262</v>
      </c>
      <c r="F19" s="105">
        <v>262</v>
      </c>
      <c r="G19" s="164" t="s">
        <v>1463</v>
      </c>
      <c r="H19" s="191">
        <f t="shared" si="1"/>
        <v>0</v>
      </c>
    </row>
    <row r="20" spans="1:8" ht="15.75" thickBot="1">
      <c r="A20" s="25"/>
      <c r="B20" s="54" t="s">
        <v>1427</v>
      </c>
      <c r="C20" s="106" t="s">
        <v>1426</v>
      </c>
      <c r="D20" s="25"/>
      <c r="E20" s="105">
        <v>110</v>
      </c>
      <c r="F20" s="105">
        <v>110</v>
      </c>
      <c r="G20" s="164" t="s">
        <v>1576</v>
      </c>
      <c r="H20" s="191">
        <f t="shared" si="1"/>
        <v>0</v>
      </c>
    </row>
    <row r="21" spans="1:8" ht="15.75" thickBot="1">
      <c r="A21" s="25"/>
      <c r="B21" s="54" t="s">
        <v>1427</v>
      </c>
      <c r="C21" s="106" t="s">
        <v>1426</v>
      </c>
      <c r="D21" s="25"/>
      <c r="E21" s="105">
        <v>40</v>
      </c>
      <c r="F21" s="105">
        <v>40</v>
      </c>
      <c r="G21" s="164" t="s">
        <v>1581</v>
      </c>
      <c r="H21" s="191">
        <f t="shared" si="1"/>
        <v>0</v>
      </c>
    </row>
    <row r="22" spans="1:8" ht="15.75" thickBot="1">
      <c r="A22" s="25"/>
      <c r="B22" s="54" t="s">
        <v>1427</v>
      </c>
      <c r="C22" s="106" t="s">
        <v>1426</v>
      </c>
      <c r="D22" s="25"/>
      <c r="E22" s="105">
        <v>20</v>
      </c>
      <c r="F22" s="105">
        <v>20</v>
      </c>
      <c r="G22" s="164" t="s">
        <v>1584</v>
      </c>
      <c r="H22" s="191">
        <f t="shared" si="1"/>
        <v>0</v>
      </c>
    </row>
    <row r="23" spans="1:8" ht="15.75" thickBot="1">
      <c r="A23" s="25"/>
      <c r="B23" s="54" t="s">
        <v>1427</v>
      </c>
      <c r="C23" s="106" t="s">
        <v>1426</v>
      </c>
      <c r="D23" s="25"/>
      <c r="E23" s="105">
        <v>20</v>
      </c>
      <c r="F23" s="105">
        <v>20</v>
      </c>
      <c r="G23" s="164" t="s">
        <v>1586</v>
      </c>
      <c r="H23" s="27">
        <f t="shared" si="1"/>
        <v>0</v>
      </c>
    </row>
    <row r="24" spans="1:8" ht="15.75" thickBot="1">
      <c r="A24" s="25"/>
      <c r="B24" s="54" t="s">
        <v>1427</v>
      </c>
      <c r="C24" s="106" t="s">
        <v>1426</v>
      </c>
      <c r="D24" s="25"/>
      <c r="E24" s="198">
        <v>71</v>
      </c>
      <c r="F24" s="198">
        <v>71</v>
      </c>
      <c r="G24" s="198" t="s">
        <v>1587</v>
      </c>
      <c r="H24" s="27">
        <f t="shared" si="1"/>
        <v>0</v>
      </c>
    </row>
    <row r="25" spans="1:8" ht="15.75" thickBot="1">
      <c r="A25" s="25"/>
      <c r="B25" s="54" t="s">
        <v>1427</v>
      </c>
      <c r="C25" s="106" t="s">
        <v>1426</v>
      </c>
      <c r="D25" s="25"/>
      <c r="E25" s="198">
        <v>40</v>
      </c>
      <c r="F25" s="198">
        <v>40</v>
      </c>
      <c r="G25" s="198" t="s">
        <v>1588</v>
      </c>
      <c r="H25" s="27">
        <f t="shared" si="1"/>
        <v>0</v>
      </c>
    </row>
    <row r="26" spans="1:8" ht="15.75" thickBot="1">
      <c r="A26" s="25"/>
      <c r="B26" s="54" t="s">
        <v>1427</v>
      </c>
      <c r="C26" s="106" t="s">
        <v>1426</v>
      </c>
      <c r="D26" s="25"/>
      <c r="E26" s="198">
        <v>11</v>
      </c>
      <c r="F26" s="198">
        <v>11</v>
      </c>
      <c r="G26" s="198" t="s">
        <v>1590</v>
      </c>
      <c r="H26" s="27">
        <f t="shared" si="1"/>
        <v>0</v>
      </c>
    </row>
    <row r="27" spans="1:8" ht="15.75" thickBot="1">
      <c r="A27" s="25"/>
      <c r="B27" s="54" t="s">
        <v>1427</v>
      </c>
      <c r="C27" s="106" t="s">
        <v>1426</v>
      </c>
      <c r="D27" s="25"/>
      <c r="E27" s="198">
        <v>20</v>
      </c>
      <c r="F27" s="198">
        <v>20</v>
      </c>
      <c r="G27" s="198" t="s">
        <v>1591</v>
      </c>
      <c r="H27" s="27">
        <f t="shared" si="1"/>
        <v>0</v>
      </c>
    </row>
    <row r="28" spans="1:8" ht="15.75" thickBot="1">
      <c r="A28" s="25"/>
      <c r="B28" s="54" t="s">
        <v>1427</v>
      </c>
      <c r="C28" s="106" t="s">
        <v>1426</v>
      </c>
      <c r="D28" s="25"/>
      <c r="E28" s="198">
        <v>264</v>
      </c>
      <c r="F28" s="198">
        <v>264</v>
      </c>
      <c r="G28" s="198" t="s">
        <v>1592</v>
      </c>
      <c r="H28" s="27">
        <f t="shared" si="1"/>
        <v>0</v>
      </c>
    </row>
    <row r="29" spans="1:8" ht="15.75" thickBot="1">
      <c r="A29" s="25"/>
      <c r="B29" s="54" t="s">
        <v>1427</v>
      </c>
      <c r="C29" s="106" t="s">
        <v>1426</v>
      </c>
      <c r="D29" s="25"/>
      <c r="E29" s="198">
        <v>120</v>
      </c>
      <c r="F29" s="198">
        <v>120</v>
      </c>
      <c r="G29" s="198" t="s">
        <v>1594</v>
      </c>
      <c r="H29" s="27">
        <f t="shared" si="1"/>
        <v>0</v>
      </c>
    </row>
    <row r="30" spans="1:8" ht="15.75" thickBot="1">
      <c r="A30" s="25"/>
      <c r="B30" s="54" t="s">
        <v>1427</v>
      </c>
      <c r="C30" s="106" t="s">
        <v>1426</v>
      </c>
      <c r="D30" s="25"/>
      <c r="E30" s="198">
        <v>22</v>
      </c>
      <c r="F30" s="198">
        <v>22</v>
      </c>
      <c r="G30" s="198" t="s">
        <v>1653</v>
      </c>
      <c r="H30" s="27">
        <f t="shared" si="1"/>
        <v>0</v>
      </c>
    </row>
    <row r="31" spans="1:8" ht="15.75" thickBot="1">
      <c r="A31" s="25"/>
      <c r="B31" s="54" t="s">
        <v>1427</v>
      </c>
      <c r="C31" s="106" t="s">
        <v>1426</v>
      </c>
      <c r="D31" s="25"/>
      <c r="E31" s="198">
        <v>55</v>
      </c>
      <c r="F31" s="198">
        <v>55</v>
      </c>
      <c r="G31" s="198" t="s">
        <v>1595</v>
      </c>
      <c r="H31" s="27">
        <f t="shared" si="1"/>
        <v>0</v>
      </c>
    </row>
    <row r="32" spans="1:8" ht="15.75" thickBot="1">
      <c r="A32" s="25"/>
      <c r="B32" s="54" t="s">
        <v>1427</v>
      </c>
      <c r="C32" s="106" t="s">
        <v>1426</v>
      </c>
      <c r="D32" s="25"/>
      <c r="E32" s="198">
        <v>2045</v>
      </c>
      <c r="F32" s="198">
        <v>2045</v>
      </c>
      <c r="G32" s="198" t="s">
        <v>1649</v>
      </c>
      <c r="H32" s="27">
        <f t="shared" si="1"/>
        <v>0</v>
      </c>
    </row>
    <row r="33" spans="1:8" ht="15.75" thickBot="1">
      <c r="A33" s="25"/>
      <c r="B33" s="54" t="s">
        <v>1427</v>
      </c>
      <c r="C33" s="106" t="s">
        <v>1426</v>
      </c>
      <c r="D33" s="25"/>
      <c r="E33" s="198">
        <v>24</v>
      </c>
      <c r="F33" s="198">
        <v>24</v>
      </c>
      <c r="G33" s="198" t="s">
        <v>1598</v>
      </c>
      <c r="H33" s="27">
        <f t="shared" si="1"/>
        <v>0</v>
      </c>
    </row>
    <row r="34" spans="1:8" ht="15.75" thickBot="1">
      <c r="A34" s="25"/>
      <c r="B34" s="54" t="s">
        <v>1427</v>
      </c>
      <c r="C34" s="106" t="s">
        <v>1426</v>
      </c>
      <c r="D34" s="25"/>
      <c r="E34" s="198">
        <v>46</v>
      </c>
      <c r="F34" s="198">
        <v>46</v>
      </c>
      <c r="G34" s="198" t="s">
        <v>1600</v>
      </c>
      <c r="H34" s="27">
        <f t="shared" si="1"/>
        <v>0</v>
      </c>
    </row>
    <row r="35" spans="1:8" ht="15.75" thickBot="1">
      <c r="A35" s="25"/>
      <c r="B35" s="54" t="s">
        <v>1427</v>
      </c>
      <c r="C35" s="106" t="s">
        <v>1426</v>
      </c>
      <c r="D35" s="25"/>
      <c r="E35" s="198">
        <v>1108</v>
      </c>
      <c r="F35" s="198">
        <v>1108</v>
      </c>
      <c r="G35" s="198" t="s">
        <v>1650</v>
      </c>
      <c r="H35" s="27">
        <f t="shared" si="1"/>
        <v>0</v>
      </c>
    </row>
    <row r="36" spans="1:8" ht="30.75" thickBot="1">
      <c r="A36" s="25" t="s">
        <v>394</v>
      </c>
      <c r="B36" s="54" t="s">
        <v>395</v>
      </c>
      <c r="C36" s="25"/>
      <c r="D36" s="25"/>
      <c r="E36" s="25">
        <f>SUM(E37:E41)</f>
        <v>2110</v>
      </c>
      <c r="F36" s="25">
        <f>SUM(F37:F41)</f>
        <v>2110</v>
      </c>
      <c r="G36" s="25"/>
      <c r="H36" s="25">
        <f>E36-F36</f>
        <v>0</v>
      </c>
    </row>
    <row r="37" spans="1:8" ht="15.75" thickBot="1">
      <c r="A37" s="25"/>
      <c r="B37" s="54" t="s">
        <v>1428</v>
      </c>
      <c r="C37" s="106" t="s">
        <v>1426</v>
      </c>
      <c r="D37" s="25"/>
      <c r="E37" s="25">
        <v>210</v>
      </c>
      <c r="F37" s="25">
        <v>210</v>
      </c>
      <c r="G37" s="25" t="s">
        <v>559</v>
      </c>
      <c r="H37" s="26">
        <f t="shared" ref="H37:H40" si="2">E37-F37</f>
        <v>0</v>
      </c>
    </row>
    <row r="38" spans="1:8" ht="15.75" thickBot="1">
      <c r="A38" s="25"/>
      <c r="B38" s="54" t="s">
        <v>1428</v>
      </c>
      <c r="C38" s="106" t="s">
        <v>1426</v>
      </c>
      <c r="D38" s="25"/>
      <c r="E38" s="25">
        <v>300</v>
      </c>
      <c r="F38" s="25">
        <v>300</v>
      </c>
      <c r="G38" s="25" t="s">
        <v>848</v>
      </c>
      <c r="H38" s="26">
        <f t="shared" si="2"/>
        <v>0</v>
      </c>
    </row>
    <row r="39" spans="1:8" ht="15.75" thickBot="1">
      <c r="A39" s="25"/>
      <c r="B39" s="54" t="s">
        <v>1428</v>
      </c>
      <c r="C39" s="106" t="s">
        <v>1426</v>
      </c>
      <c r="D39" s="25"/>
      <c r="E39" s="25">
        <v>300</v>
      </c>
      <c r="F39" s="25">
        <v>300</v>
      </c>
      <c r="G39" s="25" t="s">
        <v>1390</v>
      </c>
      <c r="H39" s="26">
        <f t="shared" si="2"/>
        <v>0</v>
      </c>
    </row>
    <row r="40" spans="1:8" ht="15.75" thickBot="1">
      <c r="A40" s="25"/>
      <c r="B40" s="54" t="s">
        <v>1428</v>
      </c>
      <c r="C40" s="106" t="s">
        <v>1426</v>
      </c>
      <c r="D40" s="25"/>
      <c r="E40" s="25">
        <v>300</v>
      </c>
      <c r="F40" s="25">
        <v>300</v>
      </c>
      <c r="G40" s="25" t="s">
        <v>1584</v>
      </c>
      <c r="H40" s="26">
        <f t="shared" si="2"/>
        <v>0</v>
      </c>
    </row>
    <row r="41" spans="1:8" ht="15.75" thickBot="1">
      <c r="A41" s="25"/>
      <c r="B41" s="54" t="s">
        <v>1652</v>
      </c>
      <c r="C41" s="106" t="s">
        <v>1426</v>
      </c>
      <c r="D41" s="25"/>
      <c r="E41" s="25">
        <v>1000</v>
      </c>
      <c r="F41" s="25">
        <v>1000</v>
      </c>
      <c r="G41" s="25" t="s">
        <v>1650</v>
      </c>
      <c r="H41" s="26">
        <f t="shared" ref="H41" si="3">E41-F41</f>
        <v>0</v>
      </c>
    </row>
    <row r="42" spans="1:8" ht="15.75" thickBot="1">
      <c r="A42" s="25"/>
      <c r="B42" s="54" t="s">
        <v>396</v>
      </c>
      <c r="C42" s="25"/>
      <c r="D42" s="25"/>
      <c r="E42" s="189">
        <f>E6+E36</f>
        <v>7663</v>
      </c>
      <c r="F42" s="189">
        <f>F6+F36</f>
        <v>7663</v>
      </c>
      <c r="G42" s="25"/>
      <c r="H42" s="48">
        <f>H6+H36</f>
        <v>0</v>
      </c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R16"/>
  <sheetViews>
    <sheetView showGridLines="0" view="pageBreakPreview" zoomScale="90" zoomScaleNormal="80" zoomScaleSheetLayoutView="90" workbookViewId="0">
      <selection activeCell="A6" sqref="A6"/>
    </sheetView>
  </sheetViews>
  <sheetFormatPr defaultRowHeight="15"/>
  <cols>
    <col min="1" max="1" width="4.85546875" customWidth="1"/>
    <col min="2" max="2" width="42.85546875" bestFit="1" customWidth="1"/>
    <col min="3" max="4" width="15.7109375" customWidth="1"/>
    <col min="5" max="5" width="9.85546875" customWidth="1"/>
    <col min="6" max="6" width="11" bestFit="1" customWidth="1"/>
    <col min="7" max="7" width="9.7109375" customWidth="1"/>
    <col min="8" max="8" width="10.85546875" customWidth="1"/>
    <col min="9" max="11" width="9.7109375" customWidth="1"/>
    <col min="12" max="12" width="10.85546875" customWidth="1"/>
    <col min="13" max="14" width="9.7109375" customWidth="1"/>
    <col min="15" max="15" width="11.140625" customWidth="1"/>
    <col min="16" max="16" width="10.5703125" customWidth="1"/>
    <col min="17" max="17" width="2.42578125" customWidth="1"/>
  </cols>
  <sheetData>
    <row r="1" spans="1:18" ht="15.75">
      <c r="A1" s="294" t="s">
        <v>32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</row>
    <row r="2" spans="1:18" ht="8.4499999999999993" customHeight="1" thickBot="1">
      <c r="A2" s="289"/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</row>
    <row r="3" spans="1:18" ht="59.45" customHeight="1" thickBot="1">
      <c r="A3" s="287" t="s">
        <v>43</v>
      </c>
      <c r="B3" s="287" t="s">
        <v>23</v>
      </c>
      <c r="C3" s="290" t="s">
        <v>24</v>
      </c>
      <c r="D3" s="287" t="s">
        <v>25</v>
      </c>
      <c r="E3" s="291" t="s">
        <v>1</v>
      </c>
      <c r="F3" s="293"/>
      <c r="G3" s="291" t="s">
        <v>2</v>
      </c>
      <c r="H3" s="292"/>
      <c r="I3" s="292"/>
      <c r="J3" s="293"/>
      <c r="K3" s="291" t="s">
        <v>3</v>
      </c>
      <c r="L3" s="292"/>
      <c r="M3" s="292"/>
      <c r="N3" s="293"/>
      <c r="O3" s="290" t="s">
        <v>4</v>
      </c>
      <c r="P3" s="290" t="s">
        <v>5</v>
      </c>
      <c r="Q3" s="295"/>
      <c r="R3" s="296"/>
    </row>
    <row r="4" spans="1:18" ht="75.75" thickBot="1">
      <c r="A4" s="288"/>
      <c r="B4" s="288"/>
      <c r="C4" s="288"/>
      <c r="D4" s="288"/>
      <c r="E4" s="16" t="s">
        <v>33</v>
      </c>
      <c r="F4" s="12" t="s">
        <v>6</v>
      </c>
      <c r="G4" s="13" t="s">
        <v>7</v>
      </c>
      <c r="H4" s="13" t="s">
        <v>27</v>
      </c>
      <c r="I4" s="14" t="s">
        <v>9</v>
      </c>
      <c r="J4" s="13" t="s">
        <v>10</v>
      </c>
      <c r="K4" s="13" t="s">
        <v>7</v>
      </c>
      <c r="L4" s="13" t="s">
        <v>27</v>
      </c>
      <c r="M4" s="17" t="s">
        <v>20</v>
      </c>
      <c r="N4" s="11" t="s">
        <v>10</v>
      </c>
      <c r="O4" s="288"/>
      <c r="P4" s="288"/>
      <c r="Q4" s="295"/>
      <c r="R4" s="296"/>
    </row>
    <row r="5" spans="1:18" ht="30.75" thickBot="1">
      <c r="A5" s="11">
        <v>1</v>
      </c>
      <c r="B5" s="109">
        <v>2</v>
      </c>
      <c r="C5" s="11">
        <v>3</v>
      </c>
      <c r="D5" s="13">
        <v>4</v>
      </c>
      <c r="E5" s="13">
        <v>5</v>
      </c>
      <c r="F5" s="109">
        <v>6</v>
      </c>
      <c r="G5" s="11">
        <v>7</v>
      </c>
      <c r="H5" s="11">
        <v>8</v>
      </c>
      <c r="I5" s="15" t="s">
        <v>11</v>
      </c>
      <c r="J5" s="11">
        <v>10</v>
      </c>
      <c r="K5" s="11">
        <v>11</v>
      </c>
      <c r="L5" s="11">
        <v>12</v>
      </c>
      <c r="M5" s="11" t="s">
        <v>12</v>
      </c>
      <c r="N5" s="11">
        <v>14</v>
      </c>
      <c r="O5" s="11" t="s">
        <v>13</v>
      </c>
      <c r="P5" s="11">
        <v>16</v>
      </c>
      <c r="Q5" s="295"/>
      <c r="R5" s="296"/>
    </row>
    <row r="6" spans="1:18" ht="15.75" thickBot="1">
      <c r="A6" s="7">
        <v>1</v>
      </c>
      <c r="B6" s="162" t="s">
        <v>904</v>
      </c>
      <c r="C6" s="141" t="s">
        <v>562</v>
      </c>
      <c r="D6" s="7"/>
      <c r="E6" s="108">
        <v>300000</v>
      </c>
      <c r="F6" s="134" t="s">
        <v>892</v>
      </c>
      <c r="G6" s="112"/>
      <c r="H6" s="7"/>
      <c r="I6" s="8"/>
      <c r="J6" s="6"/>
      <c r="K6" s="7"/>
      <c r="L6" s="7"/>
      <c r="M6" s="7"/>
      <c r="N6" s="7"/>
      <c r="O6" s="108">
        <f>E6+I6+M6</f>
        <v>300000</v>
      </c>
      <c r="P6" s="7"/>
      <c r="Q6" s="295"/>
      <c r="R6" s="296"/>
    </row>
    <row r="7" spans="1:18" ht="15.75" thickBot="1">
      <c r="A7" s="7">
        <v>2</v>
      </c>
      <c r="B7" s="162" t="s">
        <v>1008</v>
      </c>
      <c r="C7" s="160" t="s">
        <v>562</v>
      </c>
      <c r="D7" s="159"/>
      <c r="E7" s="108">
        <v>90000</v>
      </c>
      <c r="F7" s="134" t="s">
        <v>906</v>
      </c>
      <c r="G7" s="160"/>
      <c r="H7" s="159"/>
      <c r="I7" s="9"/>
      <c r="J7" s="161"/>
      <c r="K7" s="159"/>
      <c r="L7" s="159"/>
      <c r="M7" s="159"/>
      <c r="N7" s="159"/>
      <c r="O7" s="108">
        <f>E7+I7+M7</f>
        <v>90000</v>
      </c>
      <c r="P7" s="159"/>
      <c r="Q7" s="295"/>
      <c r="R7" s="296"/>
    </row>
    <row r="8" spans="1:18" ht="15.75" thickBot="1">
      <c r="A8" s="7">
        <v>3</v>
      </c>
      <c r="B8" s="162" t="s">
        <v>1008</v>
      </c>
      <c r="C8" s="160" t="s">
        <v>562</v>
      </c>
      <c r="D8" s="159"/>
      <c r="E8" s="177">
        <v>210000</v>
      </c>
      <c r="F8" s="178" t="s">
        <v>906</v>
      </c>
      <c r="G8" s="160"/>
      <c r="H8" s="159"/>
      <c r="I8" s="9"/>
      <c r="J8" s="161"/>
      <c r="K8" s="159"/>
      <c r="L8" s="159"/>
      <c r="M8" s="159"/>
      <c r="N8" s="159"/>
      <c r="O8" s="177">
        <f>E8+I8+M8</f>
        <v>210000</v>
      </c>
      <c r="P8" s="159"/>
      <c r="Q8" s="3"/>
      <c r="R8" s="4"/>
    </row>
    <row r="9" spans="1:18" ht="15.75" thickBot="1">
      <c r="A9" s="159"/>
      <c r="B9" s="162"/>
      <c r="C9" s="160"/>
      <c r="D9" s="159"/>
      <c r="E9" s="179"/>
      <c r="F9" s="179"/>
      <c r="G9" s="160"/>
      <c r="H9" s="159"/>
      <c r="I9" s="9"/>
      <c r="J9" s="161"/>
      <c r="K9" s="159"/>
      <c r="L9" s="159"/>
      <c r="M9" s="159"/>
      <c r="N9" s="159"/>
      <c r="O9" s="179"/>
      <c r="P9" s="160"/>
      <c r="Q9" s="157"/>
      <c r="R9" s="158"/>
    </row>
    <row r="10" spans="1:18" ht="15.75" thickBot="1">
      <c r="A10" s="7"/>
      <c r="B10" s="113"/>
      <c r="C10" s="112"/>
      <c r="D10" s="7"/>
      <c r="E10" s="179"/>
      <c r="F10" s="180"/>
      <c r="G10" s="160"/>
      <c r="H10" s="7"/>
      <c r="I10" s="9"/>
      <c r="J10" s="6"/>
      <c r="K10" s="7"/>
      <c r="L10" s="7"/>
      <c r="M10" s="7"/>
      <c r="N10" s="7"/>
      <c r="O10" s="180"/>
      <c r="P10" s="160"/>
      <c r="Q10" s="295"/>
      <c r="R10" s="296"/>
    </row>
    <row r="11" spans="1:18" ht="15.75" thickBot="1">
      <c r="A11" s="297" t="s">
        <v>14</v>
      </c>
      <c r="B11" s="264"/>
      <c r="C11" s="298"/>
      <c r="D11" s="299"/>
      <c r="E11" s="108">
        <f>SUM(E6:E10)</f>
        <v>600000</v>
      </c>
      <c r="F11" s="266"/>
      <c r="G11" s="268"/>
      <c r="H11" s="268"/>
      <c r="I11" s="10"/>
      <c r="J11" s="268"/>
      <c r="K11" s="268"/>
      <c r="L11" s="269"/>
      <c r="M11" s="7"/>
      <c r="N11" s="5"/>
      <c r="O11" s="124">
        <f>SUM(O6:O10)</f>
        <v>600000</v>
      </c>
      <c r="P11" s="6"/>
      <c r="Q11" s="295"/>
      <c r="R11" s="296"/>
    </row>
    <row r="12" spans="1:18" ht="4.9000000000000004" customHeight="1" thickBot="1">
      <c r="A12" s="260"/>
      <c r="B12" s="261"/>
      <c r="C12" s="261"/>
      <c r="D12" s="261"/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2"/>
      <c r="Q12" s="3"/>
      <c r="R12" s="4"/>
    </row>
    <row r="13" spans="1:18" ht="15" customHeight="1" thickBot="1">
      <c r="A13" s="281" t="s">
        <v>28</v>
      </c>
      <c r="B13" s="282"/>
      <c r="C13" s="282"/>
      <c r="D13" s="282"/>
      <c r="E13" s="283"/>
      <c r="F13" s="273">
        <f>E11</f>
        <v>600000</v>
      </c>
      <c r="G13" s="274"/>
      <c r="H13" s="274"/>
      <c r="I13" s="274"/>
      <c r="J13" s="274"/>
      <c r="K13" s="274"/>
      <c r="L13" s="274"/>
      <c r="M13" s="274"/>
      <c r="N13" s="274"/>
      <c r="O13" s="274"/>
      <c r="P13" s="275"/>
      <c r="Q13" s="4"/>
      <c r="R13" s="4"/>
    </row>
    <row r="14" spans="1:18" ht="15" customHeight="1" thickBot="1">
      <c r="A14" s="284" t="s">
        <v>29</v>
      </c>
      <c r="B14" s="276"/>
      <c r="C14" s="276"/>
      <c r="D14" s="276"/>
      <c r="E14" s="285"/>
      <c r="F14" s="276"/>
      <c r="G14" s="276"/>
      <c r="H14" s="276"/>
      <c r="I14" s="276"/>
      <c r="J14" s="276"/>
      <c r="K14" s="276"/>
      <c r="L14" s="276"/>
      <c r="M14" s="276"/>
      <c r="N14" s="276"/>
      <c r="O14" s="276"/>
      <c r="P14" s="277"/>
      <c r="Q14" s="295"/>
      <c r="R14" s="296"/>
    </row>
    <row r="15" spans="1:18" ht="15" customHeight="1" thickBot="1">
      <c r="A15" s="270" t="s">
        <v>30</v>
      </c>
      <c r="B15" s="271"/>
      <c r="C15" s="271"/>
      <c r="D15" s="271"/>
      <c r="E15" s="272"/>
      <c r="F15" s="278">
        <f>O11</f>
        <v>600000</v>
      </c>
      <c r="G15" s="279"/>
      <c r="H15" s="279"/>
      <c r="I15" s="279"/>
      <c r="J15" s="279"/>
      <c r="K15" s="279"/>
      <c r="L15" s="279"/>
      <c r="M15" s="279"/>
      <c r="N15" s="279"/>
      <c r="O15" s="279"/>
      <c r="P15" s="280"/>
      <c r="Q15" s="295"/>
      <c r="R15" s="296"/>
    </row>
    <row r="16" spans="1:18" ht="15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1"/>
    </row>
  </sheetData>
  <mergeCells count="30">
    <mergeCell ref="A15:E15"/>
    <mergeCell ref="F15:P15"/>
    <mergeCell ref="Q15:R15"/>
    <mergeCell ref="A12:P12"/>
    <mergeCell ref="A13:E13"/>
    <mergeCell ref="F13:P13"/>
    <mergeCell ref="A14:E14"/>
    <mergeCell ref="F14:P14"/>
    <mergeCell ref="Q14:R14"/>
    <mergeCell ref="Q10:R10"/>
    <mergeCell ref="A11:D11"/>
    <mergeCell ref="F11:H11"/>
    <mergeCell ref="J11:L11"/>
    <mergeCell ref="Q11:R11"/>
    <mergeCell ref="Q3:R3"/>
    <mergeCell ref="Q4:R4"/>
    <mergeCell ref="Q6:R6"/>
    <mergeCell ref="Q7:R7"/>
    <mergeCell ref="Q5:R5"/>
    <mergeCell ref="A1:P1"/>
    <mergeCell ref="A2:P2"/>
    <mergeCell ref="A3:A4"/>
    <mergeCell ref="B3:B4"/>
    <mergeCell ref="C3:C4"/>
    <mergeCell ref="D3:D4"/>
    <mergeCell ref="E3:F3"/>
    <mergeCell ref="G3:J3"/>
    <mergeCell ref="K3:N3"/>
    <mergeCell ref="O3:O4"/>
    <mergeCell ref="P3:P4"/>
  </mergeCells>
  <pageMargins left="0.7" right="0.7" top="0.75" bottom="0.75" header="0.3" footer="0.3"/>
  <pageSetup scale="6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30"/>
  <dimension ref="A1:H12"/>
  <sheetViews>
    <sheetView showGridLines="0" view="pageBreakPreview" zoomScale="60" zoomScaleNormal="140" workbookViewId="0">
      <selection sqref="A1:H1"/>
    </sheetView>
  </sheetViews>
  <sheetFormatPr defaultRowHeight="15"/>
  <cols>
    <col min="1" max="1" width="6.85546875" customWidth="1"/>
    <col min="2" max="2" width="40.28515625" customWidth="1"/>
    <col min="3" max="3" width="23.7109375" customWidth="1"/>
    <col min="4" max="8" width="19.7109375" customWidth="1"/>
  </cols>
  <sheetData>
    <row r="1" spans="1:8" ht="18">
      <c r="A1" s="329" t="s">
        <v>190</v>
      </c>
      <c r="B1" s="329"/>
      <c r="C1" s="329"/>
      <c r="D1" s="329"/>
      <c r="E1" s="329"/>
      <c r="F1" s="329"/>
      <c r="G1" s="329"/>
      <c r="H1" s="329"/>
    </row>
    <row r="2" spans="1:8" ht="8.4499999999999993" customHeight="1" thickBot="1">
      <c r="A2" s="330"/>
      <c r="B2" s="330"/>
      <c r="C2" s="330"/>
      <c r="D2" s="330"/>
      <c r="E2" s="330"/>
      <c r="F2" s="330"/>
      <c r="G2" s="330"/>
      <c r="H2" s="330"/>
    </row>
    <row r="3" spans="1:8" ht="15.75" thickBot="1">
      <c r="A3" s="331" t="s">
        <v>397</v>
      </c>
      <c r="B3" s="332"/>
      <c r="C3" s="332"/>
      <c r="D3" s="332"/>
      <c r="E3" s="332"/>
      <c r="F3" s="332"/>
      <c r="G3" s="332"/>
      <c r="H3" s="333"/>
    </row>
    <row r="4" spans="1:8" ht="53.45" customHeight="1" thickBot="1">
      <c r="A4" s="74" t="s">
        <v>189</v>
      </c>
      <c r="B4" s="23" t="s">
        <v>156</v>
      </c>
      <c r="C4" s="23" t="s">
        <v>398</v>
      </c>
      <c r="D4" s="23" t="s">
        <v>158</v>
      </c>
      <c r="E4" s="23" t="s">
        <v>399</v>
      </c>
      <c r="F4" s="23" t="s">
        <v>121</v>
      </c>
      <c r="G4" s="23" t="s">
        <v>160</v>
      </c>
      <c r="H4" s="24" t="s">
        <v>122</v>
      </c>
    </row>
    <row r="5" spans="1:8" ht="15.75" thickBot="1">
      <c r="A5" s="23">
        <v>1</v>
      </c>
      <c r="B5" s="18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161</v>
      </c>
    </row>
    <row r="6" spans="1:8" ht="30.75" thickBot="1">
      <c r="A6" s="25" t="s">
        <v>400</v>
      </c>
      <c r="B6" s="54" t="s">
        <v>401</v>
      </c>
      <c r="C6" s="25"/>
      <c r="D6" s="25"/>
      <c r="E6" s="25"/>
      <c r="F6" s="25"/>
      <c r="G6" s="25"/>
      <c r="H6" s="26"/>
    </row>
    <row r="7" spans="1:8" ht="15.75" thickBot="1">
      <c r="A7" s="25" t="s">
        <v>65</v>
      </c>
      <c r="B7" s="54"/>
      <c r="C7" s="25"/>
      <c r="D7" s="25"/>
      <c r="E7" s="25"/>
      <c r="F7" s="25"/>
      <c r="G7" s="25"/>
      <c r="H7" s="26"/>
    </row>
    <row r="8" spans="1:8" ht="15.75" thickBot="1">
      <c r="A8" s="25" t="s">
        <v>69</v>
      </c>
      <c r="B8" s="54"/>
      <c r="C8" s="25"/>
      <c r="D8" s="25"/>
      <c r="E8" s="25"/>
      <c r="F8" s="25"/>
      <c r="G8" s="25"/>
      <c r="H8" s="26"/>
    </row>
    <row r="9" spans="1:8" ht="30.75" thickBot="1">
      <c r="A9" s="25" t="s">
        <v>402</v>
      </c>
      <c r="B9" s="54" t="s">
        <v>403</v>
      </c>
      <c r="C9" s="25"/>
      <c r="D9" s="25"/>
      <c r="E9" s="25"/>
      <c r="F9" s="25"/>
      <c r="G9" s="25"/>
      <c r="H9" s="26"/>
    </row>
    <row r="10" spans="1:8" ht="15.75" thickBot="1">
      <c r="A10" s="25" t="s">
        <v>65</v>
      </c>
      <c r="B10" s="54"/>
      <c r="C10" s="25"/>
      <c r="D10" s="25"/>
      <c r="E10" s="25"/>
      <c r="F10" s="25"/>
      <c r="G10" s="25"/>
      <c r="H10" s="26"/>
    </row>
    <row r="11" spans="1:8" ht="15.75" thickBot="1">
      <c r="A11" s="25" t="s">
        <v>69</v>
      </c>
      <c r="B11" s="54"/>
      <c r="C11" s="25"/>
      <c r="D11" s="25"/>
      <c r="E11" s="25"/>
      <c r="F11" s="25"/>
      <c r="G11" s="25"/>
      <c r="H11" s="26"/>
    </row>
    <row r="12" spans="1:8" ht="15.75" thickBot="1">
      <c r="A12" s="25"/>
      <c r="B12" s="54" t="s">
        <v>404</v>
      </c>
      <c r="C12" s="25"/>
      <c r="D12" s="25"/>
      <c r="E12" s="25"/>
      <c r="F12" s="25"/>
      <c r="G12" s="25"/>
      <c r="H12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 codeName="Sheet31"/>
  <dimension ref="A1:H16"/>
  <sheetViews>
    <sheetView showGridLines="0" view="pageBreakPreview" zoomScale="60" zoomScaleNormal="140" workbookViewId="0">
      <selection sqref="A1:H1"/>
    </sheetView>
  </sheetViews>
  <sheetFormatPr defaultRowHeight="15"/>
  <cols>
    <col min="1" max="1" width="6.7109375" customWidth="1"/>
    <col min="2" max="2" width="40.28515625" customWidth="1"/>
    <col min="3" max="3" width="23.7109375" customWidth="1"/>
    <col min="4" max="8" width="19.7109375" customWidth="1"/>
  </cols>
  <sheetData>
    <row r="1" spans="1:8" ht="18">
      <c r="A1" s="329" t="s">
        <v>190</v>
      </c>
      <c r="B1" s="329"/>
      <c r="C1" s="329"/>
      <c r="D1" s="329"/>
      <c r="E1" s="329"/>
      <c r="F1" s="329"/>
      <c r="G1" s="329"/>
      <c r="H1" s="329"/>
    </row>
    <row r="2" spans="1:8" ht="8.4499999999999993" customHeight="1" thickBot="1">
      <c r="A2" s="330"/>
      <c r="B2" s="330"/>
      <c r="C2" s="330"/>
      <c r="D2" s="330"/>
      <c r="E2" s="330"/>
      <c r="F2" s="330"/>
      <c r="G2" s="330"/>
      <c r="H2" s="330"/>
    </row>
    <row r="3" spans="1:8" ht="15.75" thickBot="1">
      <c r="A3" s="331" t="s">
        <v>405</v>
      </c>
      <c r="B3" s="332"/>
      <c r="C3" s="332"/>
      <c r="D3" s="332"/>
      <c r="E3" s="332"/>
      <c r="F3" s="332"/>
      <c r="G3" s="332"/>
      <c r="H3" s="333"/>
    </row>
    <row r="4" spans="1:8" ht="53.45" customHeight="1" thickBot="1">
      <c r="A4" s="74" t="s">
        <v>189</v>
      </c>
      <c r="B4" s="23" t="s">
        <v>156</v>
      </c>
      <c r="C4" s="23" t="s">
        <v>406</v>
      </c>
      <c r="D4" s="23" t="s">
        <v>158</v>
      </c>
      <c r="E4" s="23" t="s">
        <v>159</v>
      </c>
      <c r="F4" s="23" t="s">
        <v>121</v>
      </c>
      <c r="G4" s="23" t="s">
        <v>160</v>
      </c>
      <c r="H4" s="24" t="s">
        <v>122</v>
      </c>
    </row>
    <row r="5" spans="1:8" ht="15.75" thickBot="1">
      <c r="A5" s="23">
        <v>1</v>
      </c>
      <c r="B5" s="18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161</v>
      </c>
    </row>
    <row r="6" spans="1:8" ht="30.75" thickBot="1">
      <c r="A6" s="25" t="s">
        <v>407</v>
      </c>
      <c r="B6" s="54" t="s">
        <v>408</v>
      </c>
      <c r="C6" s="25"/>
      <c r="D6" s="25"/>
      <c r="E6" s="25"/>
      <c r="F6" s="25"/>
      <c r="G6" s="25"/>
      <c r="H6" s="26"/>
    </row>
    <row r="7" spans="1:8" ht="15.75" thickBot="1">
      <c r="A7" s="25" t="s">
        <v>409</v>
      </c>
      <c r="B7" s="25" t="s">
        <v>377</v>
      </c>
      <c r="C7" s="25"/>
      <c r="D7" s="25"/>
      <c r="E7" s="25"/>
      <c r="F7" s="25"/>
      <c r="G7" s="25"/>
      <c r="H7" s="26"/>
    </row>
    <row r="8" spans="1:8" ht="15.75" thickBot="1">
      <c r="A8" s="25" t="s">
        <v>65</v>
      </c>
      <c r="B8" s="54"/>
      <c r="C8" s="25"/>
      <c r="D8" s="25"/>
      <c r="E8" s="25"/>
      <c r="F8" s="25"/>
      <c r="G8" s="25"/>
      <c r="H8" s="26"/>
    </row>
    <row r="9" spans="1:8" ht="15.75" thickBot="1">
      <c r="A9" s="25" t="s">
        <v>69</v>
      </c>
      <c r="B9" s="54"/>
      <c r="C9" s="25"/>
      <c r="D9" s="25"/>
      <c r="E9" s="25"/>
      <c r="F9" s="25"/>
      <c r="G9" s="25"/>
      <c r="H9" s="26"/>
    </row>
    <row r="10" spans="1:8" ht="15.75" thickBot="1">
      <c r="A10" s="25" t="s">
        <v>410</v>
      </c>
      <c r="B10" s="25" t="s">
        <v>411</v>
      </c>
      <c r="C10" s="25"/>
      <c r="D10" s="25"/>
      <c r="E10" s="25"/>
      <c r="F10" s="25"/>
      <c r="G10" s="25"/>
      <c r="H10" s="26"/>
    </row>
    <row r="11" spans="1:8" ht="15.75" thickBot="1">
      <c r="A11" s="25" t="s">
        <v>65</v>
      </c>
      <c r="B11" s="54"/>
      <c r="C11" s="25"/>
      <c r="D11" s="25"/>
      <c r="E11" s="25"/>
      <c r="F11" s="25"/>
      <c r="G11" s="25"/>
      <c r="H11" s="26"/>
    </row>
    <row r="12" spans="1:8" ht="15.75" thickBot="1">
      <c r="A12" s="25" t="s">
        <v>69</v>
      </c>
      <c r="B12" s="54"/>
      <c r="C12" s="25"/>
      <c r="D12" s="25"/>
      <c r="E12" s="25"/>
      <c r="F12" s="25"/>
      <c r="G12" s="25"/>
      <c r="H12" s="26"/>
    </row>
    <row r="13" spans="1:8" ht="15.75" thickBot="1">
      <c r="A13" s="25" t="s">
        <v>412</v>
      </c>
      <c r="B13" s="54" t="s">
        <v>413</v>
      </c>
      <c r="C13" s="25"/>
      <c r="D13" s="25"/>
      <c r="E13" s="25"/>
      <c r="F13" s="25"/>
      <c r="G13" s="25"/>
      <c r="H13" s="26"/>
    </row>
    <row r="14" spans="1:8" ht="15.75" thickBot="1">
      <c r="A14" s="25" t="s">
        <v>65</v>
      </c>
      <c r="B14" s="54"/>
      <c r="C14" s="25"/>
      <c r="D14" s="25"/>
      <c r="E14" s="25"/>
      <c r="F14" s="25"/>
      <c r="G14" s="25"/>
      <c r="H14" s="26"/>
    </row>
    <row r="15" spans="1:8" ht="15.75" thickBot="1">
      <c r="A15" s="25" t="s">
        <v>69</v>
      </c>
      <c r="B15" s="54"/>
      <c r="C15" s="25"/>
      <c r="D15" s="25"/>
      <c r="E15" s="25"/>
      <c r="F15" s="25"/>
      <c r="G15" s="25"/>
      <c r="H15" s="26"/>
    </row>
    <row r="16" spans="1:8" ht="15.75" thickBot="1">
      <c r="A16" s="25"/>
      <c r="B16" s="54" t="s">
        <v>414</v>
      </c>
      <c r="C16" s="25"/>
      <c r="D16" s="25"/>
      <c r="E16" s="25"/>
      <c r="F16" s="25"/>
      <c r="G16" s="25"/>
      <c r="H16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 codeName="Sheet32"/>
  <dimension ref="A1:H15"/>
  <sheetViews>
    <sheetView showGridLines="0" view="pageBreakPreview" zoomScale="60" zoomScaleNormal="140" workbookViewId="0">
      <selection sqref="A1:H1"/>
    </sheetView>
  </sheetViews>
  <sheetFormatPr defaultRowHeight="15"/>
  <cols>
    <col min="1" max="1" width="6.7109375" customWidth="1"/>
    <col min="2" max="2" width="40.28515625" customWidth="1"/>
    <col min="3" max="3" width="23.7109375" customWidth="1"/>
    <col min="4" max="8" width="19.7109375" customWidth="1"/>
  </cols>
  <sheetData>
    <row r="1" spans="1:8" ht="18">
      <c r="A1" s="329" t="s">
        <v>190</v>
      </c>
      <c r="B1" s="329"/>
      <c r="C1" s="329"/>
      <c r="D1" s="329"/>
      <c r="E1" s="329"/>
      <c r="F1" s="329"/>
      <c r="G1" s="329"/>
      <c r="H1" s="329"/>
    </row>
    <row r="2" spans="1:8" ht="8.4499999999999993" customHeight="1" thickBot="1">
      <c r="A2" s="330"/>
      <c r="B2" s="330"/>
      <c r="C2" s="330"/>
      <c r="D2" s="330"/>
      <c r="E2" s="330"/>
      <c r="F2" s="330"/>
      <c r="G2" s="330"/>
      <c r="H2" s="330"/>
    </row>
    <row r="3" spans="1:8" ht="15.75" thickBot="1">
      <c r="A3" s="331" t="s">
        <v>415</v>
      </c>
      <c r="B3" s="332"/>
      <c r="C3" s="332"/>
      <c r="D3" s="332"/>
      <c r="E3" s="332"/>
      <c r="F3" s="332"/>
      <c r="G3" s="332"/>
      <c r="H3" s="333"/>
    </row>
    <row r="4" spans="1:8" ht="53.45" customHeight="1" thickBot="1">
      <c r="A4" s="83" t="s">
        <v>469</v>
      </c>
      <c r="B4" s="23" t="s">
        <v>156</v>
      </c>
      <c r="C4" s="23" t="s">
        <v>192</v>
      </c>
      <c r="D4" s="23" t="s">
        <v>158</v>
      </c>
      <c r="E4" s="23" t="s">
        <v>391</v>
      </c>
      <c r="F4" s="23" t="s">
        <v>121</v>
      </c>
      <c r="G4" s="23" t="s">
        <v>160</v>
      </c>
      <c r="H4" s="24" t="s">
        <v>122</v>
      </c>
    </row>
    <row r="5" spans="1:8" ht="15.75" thickBot="1">
      <c r="A5" s="23">
        <v>1</v>
      </c>
      <c r="B5" s="18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161</v>
      </c>
    </row>
    <row r="6" spans="1:8" ht="30.75" thickBot="1">
      <c r="A6" s="25" t="s">
        <v>416</v>
      </c>
      <c r="B6" s="54" t="s">
        <v>417</v>
      </c>
      <c r="C6" s="25"/>
      <c r="D6" s="25"/>
      <c r="E6" s="25"/>
      <c r="F6" s="25"/>
      <c r="G6" s="25"/>
      <c r="H6" s="26"/>
    </row>
    <row r="7" spans="1:8" ht="15.75" thickBot="1">
      <c r="A7" s="25" t="s">
        <v>65</v>
      </c>
      <c r="B7" s="54"/>
      <c r="C7" s="25"/>
      <c r="D7" s="25"/>
      <c r="E7" s="25"/>
      <c r="F7" s="25"/>
      <c r="G7" s="25"/>
      <c r="H7" s="26"/>
    </row>
    <row r="8" spans="1:8" ht="15.75" thickBot="1">
      <c r="A8" s="25" t="s">
        <v>69</v>
      </c>
      <c r="B8" s="54"/>
      <c r="C8" s="25"/>
      <c r="D8" s="25"/>
      <c r="E8" s="25"/>
      <c r="F8" s="25"/>
      <c r="G8" s="25"/>
      <c r="H8" s="26"/>
    </row>
    <row r="9" spans="1:8" ht="30.75" thickBot="1">
      <c r="A9" s="25" t="s">
        <v>418</v>
      </c>
      <c r="B9" s="54" t="s">
        <v>419</v>
      </c>
      <c r="C9" s="25"/>
      <c r="D9" s="25"/>
      <c r="E9" s="25"/>
      <c r="F9" s="25"/>
      <c r="G9" s="25"/>
      <c r="H9" s="26"/>
    </row>
    <row r="10" spans="1:8" ht="15.75" thickBot="1">
      <c r="A10" s="25" t="s">
        <v>65</v>
      </c>
      <c r="B10" s="54"/>
      <c r="C10" s="25"/>
      <c r="D10" s="25"/>
      <c r="E10" s="25"/>
      <c r="F10" s="25"/>
      <c r="G10" s="25"/>
      <c r="H10" s="26"/>
    </row>
    <row r="11" spans="1:8" ht="15.75" thickBot="1">
      <c r="A11" s="25" t="s">
        <v>69</v>
      </c>
      <c r="B11" s="54"/>
      <c r="C11" s="25"/>
      <c r="D11" s="25"/>
      <c r="E11" s="25"/>
      <c r="F11" s="25"/>
      <c r="G11" s="25"/>
      <c r="H11" s="26"/>
    </row>
    <row r="12" spans="1:8" ht="30.75" thickBot="1">
      <c r="A12" s="25" t="s">
        <v>420</v>
      </c>
      <c r="B12" s="54" t="s">
        <v>421</v>
      </c>
      <c r="C12" s="25"/>
      <c r="D12" s="25"/>
      <c r="E12" s="25"/>
      <c r="F12" s="25"/>
      <c r="G12" s="25"/>
      <c r="H12" s="26"/>
    </row>
    <row r="13" spans="1:8" ht="15.75" thickBot="1">
      <c r="A13" s="25" t="s">
        <v>65</v>
      </c>
      <c r="B13" s="54"/>
      <c r="C13" s="25"/>
      <c r="D13" s="25"/>
      <c r="E13" s="25"/>
      <c r="F13" s="25"/>
      <c r="G13" s="25"/>
      <c r="H13" s="26"/>
    </row>
    <row r="14" spans="1:8" ht="15.75" thickBot="1">
      <c r="A14" s="25" t="s">
        <v>69</v>
      </c>
      <c r="B14" s="54"/>
      <c r="C14" s="25"/>
      <c r="D14" s="25"/>
      <c r="E14" s="25"/>
      <c r="F14" s="25"/>
      <c r="G14" s="25"/>
      <c r="H14" s="26"/>
    </row>
    <row r="15" spans="1:8" ht="15.75" thickBot="1">
      <c r="A15" s="25"/>
      <c r="B15" s="54" t="s">
        <v>422</v>
      </c>
      <c r="C15" s="25"/>
      <c r="D15" s="25"/>
      <c r="E15" s="25"/>
      <c r="F15" s="25"/>
      <c r="G15" s="25"/>
      <c r="H15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 codeName="Sheet33"/>
  <dimension ref="A1:H15"/>
  <sheetViews>
    <sheetView showGridLines="0" view="pageBreakPreview" zoomScale="60" zoomScaleNormal="140" workbookViewId="0">
      <selection sqref="A1:H1"/>
    </sheetView>
  </sheetViews>
  <sheetFormatPr defaultRowHeight="15"/>
  <cols>
    <col min="1" max="1" width="6.85546875" customWidth="1"/>
    <col min="2" max="2" width="40.28515625" customWidth="1"/>
    <col min="3" max="3" width="23.7109375" customWidth="1"/>
    <col min="4" max="8" width="19.7109375" customWidth="1"/>
  </cols>
  <sheetData>
    <row r="1" spans="1:8" ht="18">
      <c r="A1" s="329" t="s">
        <v>190</v>
      </c>
      <c r="B1" s="329"/>
      <c r="C1" s="329"/>
      <c r="D1" s="329"/>
      <c r="E1" s="329"/>
      <c r="F1" s="329"/>
      <c r="G1" s="329"/>
      <c r="H1" s="329"/>
    </row>
    <row r="2" spans="1:8" ht="8.4499999999999993" customHeight="1" thickBot="1">
      <c r="A2" s="330"/>
      <c r="B2" s="330"/>
      <c r="C2" s="330"/>
      <c r="D2" s="330"/>
      <c r="E2" s="330"/>
      <c r="F2" s="330"/>
      <c r="G2" s="330"/>
      <c r="H2" s="330"/>
    </row>
    <row r="3" spans="1:8" ht="15.75" thickBot="1">
      <c r="A3" s="334" t="s">
        <v>423</v>
      </c>
      <c r="B3" s="332"/>
      <c r="C3" s="332"/>
      <c r="D3" s="332"/>
      <c r="E3" s="332"/>
      <c r="F3" s="332"/>
      <c r="G3" s="332"/>
      <c r="H3" s="333"/>
    </row>
    <row r="4" spans="1:8" ht="30.75" thickBot="1">
      <c r="A4" s="83" t="s">
        <v>469</v>
      </c>
      <c r="B4" s="23" t="s">
        <v>156</v>
      </c>
      <c r="C4" s="23" t="s">
        <v>192</v>
      </c>
      <c r="D4" s="23" t="s">
        <v>158</v>
      </c>
      <c r="E4" s="23" t="s">
        <v>391</v>
      </c>
      <c r="F4" s="23" t="s">
        <v>121</v>
      </c>
      <c r="G4" s="23" t="s">
        <v>160</v>
      </c>
      <c r="H4" s="24" t="s">
        <v>122</v>
      </c>
    </row>
    <row r="5" spans="1:8" ht="15.75" thickBot="1">
      <c r="A5" s="23">
        <v>1</v>
      </c>
      <c r="B5" s="18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161</v>
      </c>
    </row>
    <row r="6" spans="1:8" ht="30.75" thickBot="1">
      <c r="A6" s="25" t="s">
        <v>424</v>
      </c>
      <c r="B6" s="54" t="s">
        <v>425</v>
      </c>
      <c r="C6" s="25"/>
      <c r="D6" s="25"/>
      <c r="E6" s="25"/>
      <c r="F6" s="25"/>
      <c r="G6" s="25"/>
      <c r="H6" s="26"/>
    </row>
    <row r="7" spans="1:8" ht="15.75" thickBot="1">
      <c r="A7" s="25" t="s">
        <v>65</v>
      </c>
      <c r="B7" s="54"/>
      <c r="C7" s="25"/>
      <c r="D7" s="25"/>
      <c r="E7" s="25"/>
      <c r="F7" s="25"/>
      <c r="G7" s="25"/>
      <c r="H7" s="26"/>
    </row>
    <row r="8" spans="1:8" ht="15.75" thickBot="1">
      <c r="A8" s="25" t="s">
        <v>69</v>
      </c>
      <c r="B8" s="54"/>
      <c r="C8" s="25"/>
      <c r="D8" s="25"/>
      <c r="E8" s="25"/>
      <c r="F8" s="25"/>
      <c r="G8" s="25"/>
      <c r="H8" s="26"/>
    </row>
    <row r="9" spans="1:8" ht="30.75" thickBot="1">
      <c r="A9" s="25" t="s">
        <v>426</v>
      </c>
      <c r="B9" s="54" t="s">
        <v>427</v>
      </c>
      <c r="C9" s="25"/>
      <c r="D9" s="25"/>
      <c r="E9" s="25"/>
      <c r="F9" s="25"/>
      <c r="G9" s="25"/>
      <c r="H9" s="26"/>
    </row>
    <row r="10" spans="1:8" ht="15.75" thickBot="1">
      <c r="A10" s="25" t="s">
        <v>65</v>
      </c>
      <c r="B10" s="54"/>
      <c r="C10" s="25"/>
      <c r="D10" s="25"/>
      <c r="E10" s="25"/>
      <c r="F10" s="25"/>
      <c r="G10" s="25"/>
      <c r="H10" s="26"/>
    </row>
    <row r="11" spans="1:8" ht="15.75" thickBot="1">
      <c r="A11" s="25" t="s">
        <v>69</v>
      </c>
      <c r="B11" s="54"/>
      <c r="C11" s="25"/>
      <c r="D11" s="25"/>
      <c r="E11" s="25"/>
      <c r="F11" s="25"/>
      <c r="G11" s="25"/>
      <c r="H11" s="26"/>
    </row>
    <row r="12" spans="1:8" ht="30.75" thickBot="1">
      <c r="A12" s="25" t="s">
        <v>428</v>
      </c>
      <c r="B12" s="54" t="s">
        <v>429</v>
      </c>
      <c r="C12" s="25"/>
      <c r="D12" s="25"/>
      <c r="E12" s="25"/>
      <c r="F12" s="25"/>
      <c r="G12" s="25"/>
      <c r="H12" s="26"/>
    </row>
    <row r="13" spans="1:8" ht="15.75" thickBot="1">
      <c r="A13" s="25" t="s">
        <v>65</v>
      </c>
      <c r="B13" s="54"/>
      <c r="C13" s="25"/>
      <c r="D13" s="25"/>
      <c r="E13" s="25"/>
      <c r="F13" s="25"/>
      <c r="G13" s="25"/>
      <c r="H13" s="26"/>
    </row>
    <row r="14" spans="1:8" ht="15.75" thickBot="1">
      <c r="A14" s="25" t="s">
        <v>69</v>
      </c>
      <c r="B14" s="54"/>
      <c r="C14" s="25"/>
      <c r="D14" s="25"/>
      <c r="E14" s="25"/>
      <c r="F14" s="25"/>
      <c r="G14" s="25"/>
      <c r="H14" s="26"/>
    </row>
    <row r="15" spans="1:8" ht="15.75" thickBot="1">
      <c r="A15" s="25"/>
      <c r="B15" s="54" t="s">
        <v>430</v>
      </c>
      <c r="C15" s="25"/>
      <c r="D15" s="25"/>
      <c r="E15" s="25"/>
      <c r="F15" s="25"/>
      <c r="G15" s="25"/>
      <c r="H15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 codeName="Sheet34"/>
  <dimension ref="A1:H25"/>
  <sheetViews>
    <sheetView showGridLines="0" view="pageBreakPreview" zoomScale="60" zoomScaleNormal="140" workbookViewId="0">
      <selection sqref="A1:IV2"/>
    </sheetView>
  </sheetViews>
  <sheetFormatPr defaultRowHeight="15"/>
  <cols>
    <col min="1" max="1" width="6.85546875" customWidth="1"/>
    <col min="2" max="2" width="40.28515625" customWidth="1"/>
    <col min="3" max="3" width="23.7109375" customWidth="1"/>
    <col min="4" max="8" width="19.7109375" customWidth="1"/>
  </cols>
  <sheetData>
    <row r="1" spans="1:8" ht="18">
      <c r="A1" s="329" t="s">
        <v>190</v>
      </c>
      <c r="B1" s="329"/>
      <c r="C1" s="329"/>
      <c r="D1" s="329"/>
      <c r="E1" s="329"/>
      <c r="F1" s="329"/>
      <c r="G1" s="329"/>
      <c r="H1" s="329"/>
    </row>
    <row r="2" spans="1:8" ht="8.4499999999999993" customHeight="1" thickBot="1">
      <c r="A2" s="330"/>
      <c r="B2" s="330"/>
      <c r="C2" s="330"/>
      <c r="D2" s="330"/>
      <c r="E2" s="330"/>
      <c r="F2" s="330"/>
      <c r="G2" s="330"/>
      <c r="H2" s="330"/>
    </row>
    <row r="3" spans="1:8" ht="15.75" thickBot="1">
      <c r="A3" s="331" t="s">
        <v>431</v>
      </c>
      <c r="B3" s="332"/>
      <c r="C3" s="332"/>
      <c r="D3" s="332"/>
      <c r="E3" s="332"/>
      <c r="F3" s="332"/>
      <c r="G3" s="332"/>
      <c r="H3" s="333"/>
    </row>
    <row r="4" spans="1:8" ht="30.75" thickBot="1">
      <c r="A4" s="23" t="s">
        <v>34</v>
      </c>
      <c r="B4" s="23" t="s">
        <v>156</v>
      </c>
      <c r="C4" s="23" t="s">
        <v>432</v>
      </c>
      <c r="D4" s="23" t="s">
        <v>158</v>
      </c>
      <c r="E4" s="23" t="s">
        <v>159</v>
      </c>
      <c r="F4" s="23" t="s">
        <v>121</v>
      </c>
      <c r="G4" s="23" t="s">
        <v>160</v>
      </c>
      <c r="H4" s="24" t="s">
        <v>122</v>
      </c>
    </row>
    <row r="5" spans="1:8" ht="15.75" thickBot="1">
      <c r="A5" s="23">
        <v>1</v>
      </c>
      <c r="B5" s="18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161</v>
      </c>
    </row>
    <row r="6" spans="1:8" ht="30.75" thickBot="1">
      <c r="A6" s="25" t="s">
        <v>433</v>
      </c>
      <c r="B6" s="54" t="s">
        <v>434</v>
      </c>
      <c r="C6" s="25"/>
      <c r="D6" s="25"/>
      <c r="E6" s="25"/>
      <c r="F6" s="25"/>
      <c r="G6" s="25"/>
      <c r="H6" s="26"/>
    </row>
    <row r="7" spans="1:8" ht="15.75" thickBot="1">
      <c r="A7" s="25" t="s">
        <v>65</v>
      </c>
      <c r="B7" s="54"/>
      <c r="C7" s="25"/>
      <c r="D7" s="25"/>
      <c r="E7" s="25"/>
      <c r="F7" s="25"/>
      <c r="G7" s="25"/>
      <c r="H7" s="26"/>
    </row>
    <row r="8" spans="1:8" ht="15.75" thickBot="1">
      <c r="A8" s="25" t="s">
        <v>69</v>
      </c>
      <c r="B8" s="54"/>
      <c r="C8" s="25"/>
      <c r="D8" s="25"/>
      <c r="E8" s="25"/>
      <c r="F8" s="25"/>
      <c r="G8" s="25"/>
      <c r="H8" s="26"/>
    </row>
    <row r="9" spans="1:8" ht="30.75" thickBot="1">
      <c r="A9" s="25" t="s">
        <v>435</v>
      </c>
      <c r="B9" s="54" t="s">
        <v>436</v>
      </c>
      <c r="C9" s="25"/>
      <c r="D9" s="25"/>
      <c r="E9" s="25"/>
      <c r="F9" s="25"/>
      <c r="G9" s="25"/>
      <c r="H9" s="26"/>
    </row>
    <row r="10" spans="1:8" ht="15.75" thickBot="1">
      <c r="A10" s="25" t="s">
        <v>65</v>
      </c>
      <c r="B10" s="54"/>
      <c r="C10" s="25"/>
      <c r="D10" s="25"/>
      <c r="E10" s="25"/>
      <c r="F10" s="25"/>
      <c r="G10" s="25"/>
      <c r="H10" s="26"/>
    </row>
    <row r="11" spans="1:8" ht="15.75" thickBot="1">
      <c r="A11" s="25" t="s">
        <v>69</v>
      </c>
      <c r="B11" s="54"/>
      <c r="C11" s="25"/>
      <c r="D11" s="25"/>
      <c r="E11" s="25"/>
      <c r="F11" s="25"/>
      <c r="G11" s="25"/>
      <c r="H11" s="26"/>
    </row>
    <row r="12" spans="1:8" ht="30.75" thickBot="1">
      <c r="A12" s="25" t="s">
        <v>437</v>
      </c>
      <c r="B12" s="54" t="s">
        <v>438</v>
      </c>
      <c r="C12" s="25"/>
      <c r="D12" s="25"/>
      <c r="E12" s="25"/>
      <c r="F12" s="25"/>
      <c r="G12" s="25"/>
      <c r="H12" s="26"/>
    </row>
    <row r="13" spans="1:8" ht="15.75" thickBot="1">
      <c r="A13" s="25" t="s">
        <v>65</v>
      </c>
      <c r="B13" s="54"/>
      <c r="C13" s="25"/>
      <c r="D13" s="25"/>
      <c r="E13" s="25"/>
      <c r="F13" s="25"/>
      <c r="G13" s="25"/>
      <c r="H13" s="26"/>
    </row>
    <row r="14" spans="1:8" ht="15.75" thickBot="1">
      <c r="A14" s="25" t="s">
        <v>69</v>
      </c>
      <c r="B14" s="54"/>
      <c r="C14" s="25"/>
      <c r="D14" s="25"/>
      <c r="E14" s="25"/>
      <c r="F14" s="25"/>
      <c r="G14" s="25"/>
      <c r="H14" s="26"/>
    </row>
    <row r="15" spans="1:8" ht="30.75" thickBot="1">
      <c r="A15" s="25" t="s">
        <v>439</v>
      </c>
      <c r="B15" s="54" t="s">
        <v>440</v>
      </c>
      <c r="C15" s="25"/>
      <c r="D15" s="25"/>
      <c r="E15" s="25"/>
      <c r="F15" s="25"/>
      <c r="G15" s="25"/>
      <c r="H15" s="26"/>
    </row>
    <row r="16" spans="1:8" ht="15.75" thickBot="1">
      <c r="A16" s="25" t="s">
        <v>65</v>
      </c>
      <c r="B16" s="54"/>
      <c r="C16" s="25"/>
      <c r="D16" s="25"/>
      <c r="E16" s="25"/>
      <c r="F16" s="25"/>
      <c r="G16" s="25"/>
      <c r="H16" s="26"/>
    </row>
    <row r="17" spans="1:8" ht="15.75" thickBot="1">
      <c r="A17" s="25" t="s">
        <v>69</v>
      </c>
      <c r="B17" s="54"/>
      <c r="C17" s="25"/>
      <c r="D17" s="25"/>
      <c r="E17" s="25"/>
      <c r="F17" s="25"/>
      <c r="G17" s="25"/>
      <c r="H17" s="26"/>
    </row>
    <row r="18" spans="1:8" ht="30.75" thickBot="1">
      <c r="A18" s="25" t="s">
        <v>441</v>
      </c>
      <c r="B18" s="54" t="s">
        <v>442</v>
      </c>
      <c r="C18" s="25"/>
      <c r="D18" s="25"/>
      <c r="E18" s="25"/>
      <c r="F18" s="25"/>
      <c r="G18" s="25"/>
      <c r="H18" s="26"/>
    </row>
    <row r="19" spans="1:8" ht="15.75" thickBot="1">
      <c r="A19" s="25" t="s">
        <v>443</v>
      </c>
      <c r="B19" s="25" t="s">
        <v>251</v>
      </c>
      <c r="C19" s="25"/>
      <c r="D19" s="25"/>
      <c r="E19" s="25"/>
      <c r="F19" s="25"/>
      <c r="G19" s="25"/>
      <c r="H19" s="26"/>
    </row>
    <row r="20" spans="1:8" ht="15.75" thickBot="1">
      <c r="A20" s="25" t="s">
        <v>65</v>
      </c>
      <c r="B20" s="54"/>
      <c r="C20" s="25"/>
      <c r="D20" s="25"/>
      <c r="E20" s="25"/>
      <c r="F20" s="25"/>
      <c r="G20" s="25"/>
      <c r="H20" s="26"/>
    </row>
    <row r="21" spans="1:8" ht="15.75" thickBot="1">
      <c r="A21" s="25" t="s">
        <v>69</v>
      </c>
      <c r="B21" s="54"/>
      <c r="C21" s="25"/>
      <c r="D21" s="25"/>
      <c r="E21" s="25"/>
      <c r="F21" s="25"/>
      <c r="G21" s="25"/>
      <c r="H21" s="26"/>
    </row>
    <row r="22" spans="1:8" ht="15.75" thickBot="1">
      <c r="A22" s="25" t="s">
        <v>444</v>
      </c>
      <c r="B22" s="25" t="s">
        <v>411</v>
      </c>
      <c r="C22" s="25"/>
      <c r="D22" s="25"/>
      <c r="E22" s="25"/>
      <c r="F22" s="25"/>
      <c r="G22" s="25"/>
      <c r="H22" s="26"/>
    </row>
    <row r="23" spans="1:8" ht="15.75" thickBot="1">
      <c r="A23" s="25" t="s">
        <v>65</v>
      </c>
      <c r="B23" s="54"/>
      <c r="C23" s="25"/>
      <c r="D23" s="25"/>
      <c r="E23" s="25"/>
      <c r="F23" s="25"/>
      <c r="G23" s="25"/>
      <c r="H23" s="26"/>
    </row>
    <row r="24" spans="1:8" ht="15.75" thickBot="1">
      <c r="A24" s="25" t="s">
        <v>69</v>
      </c>
      <c r="B24" s="54"/>
      <c r="C24" s="25"/>
      <c r="D24" s="25"/>
      <c r="E24" s="25"/>
      <c r="F24" s="25"/>
      <c r="G24" s="25"/>
      <c r="H24" s="26"/>
    </row>
    <row r="25" spans="1:8" ht="15.75" thickBot="1">
      <c r="A25" s="25"/>
      <c r="B25" s="54" t="s">
        <v>445</v>
      </c>
      <c r="C25" s="25"/>
      <c r="D25" s="25"/>
      <c r="E25" s="25"/>
      <c r="F25" s="25"/>
      <c r="G25" s="25"/>
      <c r="H25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 codeName="Sheet35"/>
  <dimension ref="A1:H12"/>
  <sheetViews>
    <sheetView showGridLines="0" view="pageBreakPreview" zoomScale="60" zoomScaleNormal="140" workbookViewId="0">
      <selection sqref="A1:IV2"/>
    </sheetView>
  </sheetViews>
  <sheetFormatPr defaultRowHeight="15"/>
  <cols>
    <col min="1" max="1" width="6.85546875" customWidth="1"/>
    <col min="2" max="2" width="40.28515625" customWidth="1"/>
    <col min="3" max="3" width="23.7109375" customWidth="1"/>
    <col min="4" max="8" width="19.7109375" customWidth="1"/>
  </cols>
  <sheetData>
    <row r="1" spans="1:8" ht="18">
      <c r="A1" s="329" t="s">
        <v>190</v>
      </c>
      <c r="B1" s="329"/>
      <c r="C1" s="329"/>
      <c r="D1" s="329"/>
      <c r="E1" s="329"/>
      <c r="F1" s="329"/>
      <c r="G1" s="329"/>
      <c r="H1" s="329"/>
    </row>
    <row r="2" spans="1:8" ht="8.4499999999999993" customHeight="1" thickBot="1">
      <c r="A2" s="330"/>
      <c r="B2" s="330"/>
      <c r="C2" s="330"/>
      <c r="D2" s="330"/>
      <c r="E2" s="330"/>
      <c r="F2" s="330"/>
      <c r="G2" s="330"/>
      <c r="H2" s="330"/>
    </row>
    <row r="3" spans="1:8" ht="15.75" thickBot="1">
      <c r="A3" s="331" t="s">
        <v>446</v>
      </c>
      <c r="B3" s="332"/>
      <c r="C3" s="332"/>
      <c r="D3" s="332"/>
      <c r="E3" s="332"/>
      <c r="F3" s="332"/>
      <c r="G3" s="332"/>
      <c r="H3" s="333"/>
    </row>
    <row r="4" spans="1:8" ht="30.75" thickBot="1">
      <c r="A4" s="83" t="s">
        <v>469</v>
      </c>
      <c r="B4" s="23" t="s">
        <v>156</v>
      </c>
      <c r="C4" s="23" t="s">
        <v>447</v>
      </c>
      <c r="D4" s="23" t="s">
        <v>158</v>
      </c>
      <c r="E4" s="23" t="s">
        <v>391</v>
      </c>
      <c r="F4" s="23" t="s">
        <v>121</v>
      </c>
      <c r="G4" s="23" t="s">
        <v>160</v>
      </c>
      <c r="H4" s="24" t="s">
        <v>122</v>
      </c>
    </row>
    <row r="5" spans="1:8" ht="15.75" thickBot="1">
      <c r="A5" s="23">
        <v>1</v>
      </c>
      <c r="B5" s="18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4" t="s">
        <v>161</v>
      </c>
    </row>
    <row r="6" spans="1:8" ht="45.75" thickBot="1">
      <c r="A6" s="25" t="s">
        <v>448</v>
      </c>
      <c r="B6" s="54" t="s">
        <v>449</v>
      </c>
      <c r="C6" s="25"/>
      <c r="D6" s="25"/>
      <c r="E6" s="25"/>
      <c r="F6" s="25"/>
      <c r="G6" s="25"/>
      <c r="H6" s="26"/>
    </row>
    <row r="7" spans="1:8" ht="15.75" thickBot="1">
      <c r="A7" s="25" t="s">
        <v>65</v>
      </c>
      <c r="B7" s="54"/>
      <c r="C7" s="25"/>
      <c r="D7" s="25"/>
      <c r="E7" s="25"/>
      <c r="F7" s="25"/>
      <c r="G7" s="25"/>
      <c r="H7" s="26"/>
    </row>
    <row r="8" spans="1:8" ht="15.75" thickBot="1">
      <c r="A8" s="25" t="s">
        <v>69</v>
      </c>
      <c r="B8" s="54"/>
      <c r="C8" s="25"/>
      <c r="D8" s="25"/>
      <c r="E8" s="25"/>
      <c r="F8" s="25"/>
      <c r="G8" s="25"/>
      <c r="H8" s="26"/>
    </row>
    <row r="9" spans="1:8" ht="45.75" thickBot="1">
      <c r="A9" s="25" t="s">
        <v>450</v>
      </c>
      <c r="B9" s="54" t="s">
        <v>451</v>
      </c>
      <c r="C9" s="25"/>
      <c r="D9" s="25"/>
      <c r="E9" s="25"/>
      <c r="F9" s="25"/>
      <c r="G9" s="25"/>
      <c r="H9" s="26"/>
    </row>
    <row r="10" spans="1:8" ht="15.75" thickBot="1">
      <c r="A10" s="25" t="s">
        <v>65</v>
      </c>
      <c r="B10" s="54"/>
      <c r="C10" s="25"/>
      <c r="D10" s="25"/>
      <c r="E10" s="25"/>
      <c r="F10" s="25"/>
      <c r="G10" s="25"/>
      <c r="H10" s="26"/>
    </row>
    <row r="11" spans="1:8" ht="15.75" thickBot="1">
      <c r="A11" s="25" t="s">
        <v>69</v>
      </c>
      <c r="B11" s="54"/>
      <c r="C11" s="25"/>
      <c r="D11" s="25"/>
      <c r="E11" s="25"/>
      <c r="F11" s="25"/>
      <c r="G11" s="25"/>
      <c r="H11" s="26"/>
    </row>
    <row r="12" spans="1:8" ht="15.75" thickBot="1">
      <c r="A12" s="25"/>
      <c r="B12" s="54" t="s">
        <v>452</v>
      </c>
      <c r="C12" s="25"/>
      <c r="D12" s="25"/>
      <c r="E12" s="25"/>
      <c r="F12" s="25"/>
      <c r="G12" s="25"/>
      <c r="H12" s="26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77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 codeName="Sheet36"/>
  <dimension ref="A1:H13"/>
  <sheetViews>
    <sheetView showGridLines="0" view="pageBreakPreview" zoomScale="60" zoomScaleNormal="140" workbookViewId="0">
      <selection activeCell="K5" sqref="K5"/>
    </sheetView>
  </sheetViews>
  <sheetFormatPr defaultRowHeight="15"/>
  <cols>
    <col min="1" max="1" width="6.85546875" customWidth="1"/>
    <col min="2" max="2" width="40.140625" customWidth="1"/>
    <col min="3" max="3" width="23.7109375" customWidth="1"/>
    <col min="4" max="7" width="19.5703125" customWidth="1"/>
  </cols>
  <sheetData>
    <row r="1" spans="1:8" ht="18">
      <c r="A1" s="329" t="s">
        <v>190</v>
      </c>
      <c r="B1" s="329"/>
      <c r="C1" s="329"/>
      <c r="D1" s="329"/>
      <c r="E1" s="329"/>
      <c r="F1" s="329"/>
      <c r="G1" s="329"/>
      <c r="H1" s="329"/>
    </row>
    <row r="2" spans="1:8" ht="8.4499999999999993" customHeight="1" thickBot="1">
      <c r="A2" s="330"/>
      <c r="B2" s="330"/>
      <c r="C2" s="330"/>
      <c r="D2" s="330"/>
      <c r="E2" s="330"/>
      <c r="F2" s="330"/>
      <c r="G2" s="330"/>
      <c r="H2" s="330"/>
    </row>
    <row r="3" spans="1:8" ht="15.75" thickBot="1">
      <c r="A3" s="331" t="s">
        <v>453</v>
      </c>
      <c r="B3" s="332"/>
      <c r="C3" s="332"/>
      <c r="D3" s="332"/>
      <c r="E3" s="332"/>
      <c r="F3" s="332"/>
      <c r="G3" s="332"/>
      <c r="H3" s="77"/>
    </row>
    <row r="4" spans="1:8" ht="52.9" customHeight="1" thickBot="1">
      <c r="A4" s="83" t="s">
        <v>470</v>
      </c>
      <c r="B4" s="23" t="s">
        <v>156</v>
      </c>
      <c r="C4" s="71" t="s">
        <v>454</v>
      </c>
      <c r="D4" s="71" t="s">
        <v>158</v>
      </c>
      <c r="E4" s="23" t="s">
        <v>391</v>
      </c>
      <c r="F4" s="71" t="s">
        <v>121</v>
      </c>
      <c r="G4" s="23" t="s">
        <v>160</v>
      </c>
      <c r="H4" s="53"/>
    </row>
    <row r="5" spans="1:8" ht="15.75" thickBot="1">
      <c r="A5" s="23">
        <v>1</v>
      </c>
      <c r="B5" s="18">
        <v>2</v>
      </c>
      <c r="C5" s="71">
        <v>3</v>
      </c>
      <c r="D5" s="71">
        <v>4</v>
      </c>
      <c r="E5" s="23">
        <v>5</v>
      </c>
      <c r="F5" s="71">
        <v>6</v>
      </c>
      <c r="G5" s="71">
        <v>7</v>
      </c>
      <c r="H5" s="53"/>
    </row>
    <row r="6" spans="1:8" ht="60.75" thickBot="1">
      <c r="A6" s="25" t="s">
        <v>455</v>
      </c>
      <c r="B6" s="54" t="s">
        <v>456</v>
      </c>
      <c r="C6" s="72"/>
      <c r="D6" s="72"/>
      <c r="E6" s="25"/>
      <c r="F6" s="72"/>
      <c r="G6" s="72"/>
      <c r="H6" s="53"/>
    </row>
    <row r="7" spans="1:8" ht="15.75" thickBot="1">
      <c r="A7" s="25" t="s">
        <v>65</v>
      </c>
      <c r="B7" s="54"/>
      <c r="C7" s="72"/>
      <c r="D7" s="72"/>
      <c r="E7" s="25"/>
      <c r="F7" s="72"/>
      <c r="G7" s="72"/>
      <c r="H7" s="53"/>
    </row>
    <row r="8" spans="1:8" ht="15.75" thickBot="1">
      <c r="A8" s="25" t="s">
        <v>69</v>
      </c>
      <c r="B8" s="54"/>
      <c r="C8" s="72"/>
      <c r="D8" s="72"/>
      <c r="E8" s="25"/>
      <c r="F8" s="72"/>
      <c r="G8" s="72"/>
      <c r="H8" s="53"/>
    </row>
    <row r="9" spans="1:8" ht="15.75" thickBot="1">
      <c r="A9" s="25"/>
      <c r="B9" s="54" t="s">
        <v>457</v>
      </c>
      <c r="C9" s="72"/>
      <c r="D9" s="72"/>
      <c r="E9" s="25"/>
      <c r="F9" s="72"/>
      <c r="G9" s="72"/>
      <c r="H9" s="53"/>
    </row>
    <row r="10" spans="1:8">
      <c r="A10" s="323"/>
      <c r="B10" s="323"/>
      <c r="C10" s="323"/>
      <c r="D10" s="323"/>
      <c r="E10" s="323"/>
      <c r="F10" s="323"/>
      <c r="G10" s="323"/>
      <c r="H10" s="77"/>
    </row>
    <row r="11" spans="1:8">
      <c r="A11" s="78"/>
      <c r="B11" s="78"/>
      <c r="C11" s="78"/>
      <c r="D11" s="78"/>
      <c r="E11" s="78"/>
      <c r="F11" s="78"/>
      <c r="G11" s="78"/>
      <c r="H11" s="78"/>
    </row>
    <row r="12" spans="1:8">
      <c r="A12" s="78"/>
      <c r="B12" s="78"/>
      <c r="C12" s="78"/>
      <c r="D12" s="78"/>
      <c r="E12" s="78"/>
      <c r="F12" s="78"/>
      <c r="G12" s="78"/>
      <c r="H12" s="78"/>
    </row>
    <row r="13" spans="1:8">
      <c r="A13" s="78"/>
      <c r="B13" s="78"/>
      <c r="C13" s="78"/>
      <c r="D13" s="78"/>
      <c r="E13" s="78"/>
      <c r="F13" s="78"/>
      <c r="G13" s="78"/>
      <c r="H13" s="78"/>
    </row>
  </sheetData>
  <mergeCells count="4">
    <mergeCell ref="A1:H1"/>
    <mergeCell ref="A2:H2"/>
    <mergeCell ref="A10:G10"/>
    <mergeCell ref="A3:G3"/>
  </mergeCells>
  <pageMargins left="0.7" right="0.7" top="0.75" bottom="0.75" header="0.3" footer="0.3"/>
  <pageSetup paperSize="9" scale="82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 codeName="Sheet37"/>
  <dimension ref="A1:H13"/>
  <sheetViews>
    <sheetView showGridLines="0" view="pageBreakPreview" zoomScale="60" zoomScaleNormal="140" workbookViewId="0">
      <selection activeCell="V50" sqref="V50"/>
    </sheetView>
  </sheetViews>
  <sheetFormatPr defaultRowHeight="15"/>
  <cols>
    <col min="1" max="1" width="6.85546875" customWidth="1"/>
    <col min="2" max="2" width="40.28515625" customWidth="1"/>
    <col min="3" max="3" width="23.7109375" customWidth="1"/>
    <col min="4" max="8" width="19.7109375" customWidth="1"/>
  </cols>
  <sheetData>
    <row r="1" spans="1:8" ht="18">
      <c r="A1" s="329" t="s">
        <v>190</v>
      </c>
      <c r="B1" s="329"/>
      <c r="C1" s="329"/>
      <c r="D1" s="329"/>
      <c r="E1" s="329"/>
      <c r="F1" s="329"/>
      <c r="G1" s="329"/>
      <c r="H1" s="329"/>
    </row>
    <row r="2" spans="1:8" ht="8.4499999999999993" customHeight="1" thickBot="1">
      <c r="A2" s="330"/>
      <c r="B2" s="330"/>
      <c r="C2" s="330"/>
      <c r="D2" s="330"/>
      <c r="E2" s="330"/>
      <c r="F2" s="330"/>
      <c r="G2" s="330"/>
      <c r="H2" s="330"/>
    </row>
    <row r="3" spans="1:8" ht="15.75" thickBot="1">
      <c r="A3" s="331" t="s">
        <v>458</v>
      </c>
      <c r="B3" s="332"/>
      <c r="C3" s="332"/>
      <c r="D3" s="332"/>
      <c r="E3" s="332"/>
      <c r="F3" s="332"/>
      <c r="G3" s="332"/>
      <c r="H3" s="333"/>
    </row>
    <row r="4" spans="1:8" ht="52.9" customHeight="1" thickBot="1">
      <c r="A4" s="23" t="s">
        <v>34</v>
      </c>
      <c r="B4" s="71" t="s">
        <v>156</v>
      </c>
      <c r="C4" s="23" t="s">
        <v>157</v>
      </c>
      <c r="D4" s="71" t="s">
        <v>158</v>
      </c>
      <c r="E4" s="71" t="s">
        <v>159</v>
      </c>
      <c r="F4" s="71" t="s">
        <v>121</v>
      </c>
      <c r="G4" s="71" t="s">
        <v>160</v>
      </c>
      <c r="H4" s="24" t="s">
        <v>122</v>
      </c>
    </row>
    <row r="5" spans="1:8" ht="15.75" thickBot="1">
      <c r="A5" s="23">
        <v>1</v>
      </c>
      <c r="B5" s="44">
        <v>2</v>
      </c>
      <c r="C5" s="23">
        <v>3</v>
      </c>
      <c r="D5" s="71">
        <v>4</v>
      </c>
      <c r="E5" s="71">
        <v>5</v>
      </c>
      <c r="F5" s="71">
        <v>6</v>
      </c>
      <c r="G5" s="71">
        <v>7</v>
      </c>
      <c r="H5" s="24" t="s">
        <v>161</v>
      </c>
    </row>
    <row r="6" spans="1:8" ht="32.25" thickBot="1">
      <c r="A6" s="25" t="s">
        <v>459</v>
      </c>
      <c r="B6" s="84" t="s">
        <v>460</v>
      </c>
      <c r="C6" s="25"/>
      <c r="D6" s="72"/>
      <c r="E6" s="72"/>
      <c r="F6" s="72"/>
      <c r="G6" s="72"/>
      <c r="H6" s="26"/>
    </row>
    <row r="7" spans="1:8" ht="15" customHeight="1" thickBot="1">
      <c r="A7" s="25" t="s">
        <v>461</v>
      </c>
      <c r="B7" s="85" t="s">
        <v>512</v>
      </c>
      <c r="C7" s="25"/>
      <c r="D7" s="72"/>
      <c r="E7" s="72"/>
      <c r="F7" s="72"/>
      <c r="G7" s="72"/>
      <c r="H7" s="26"/>
    </row>
    <row r="8" spans="1:8" ht="15.75" thickBot="1">
      <c r="A8" s="25" t="s">
        <v>65</v>
      </c>
      <c r="B8" s="70"/>
      <c r="C8" s="25"/>
      <c r="D8" s="72"/>
      <c r="E8" s="72"/>
      <c r="F8" s="72"/>
      <c r="G8" s="72"/>
      <c r="H8" s="26"/>
    </row>
    <row r="9" spans="1:8" ht="15.75" thickBot="1">
      <c r="A9" s="25" t="s">
        <v>69</v>
      </c>
      <c r="B9" s="70"/>
      <c r="C9" s="25"/>
      <c r="D9" s="72"/>
      <c r="E9" s="72"/>
      <c r="F9" s="72"/>
      <c r="G9" s="72"/>
      <c r="H9" s="26"/>
    </row>
    <row r="10" spans="1:8" ht="15.75" customHeight="1" thickBot="1">
      <c r="A10" s="25" t="s">
        <v>462</v>
      </c>
      <c r="B10" s="70" t="s">
        <v>511</v>
      </c>
      <c r="C10" s="25"/>
      <c r="D10" s="72"/>
      <c r="E10" s="72"/>
      <c r="F10" s="72"/>
      <c r="G10" s="72"/>
      <c r="H10" s="26"/>
    </row>
    <row r="11" spans="1:8" ht="15.75" thickBot="1">
      <c r="A11" s="25" t="s">
        <v>65</v>
      </c>
      <c r="B11" s="70"/>
      <c r="C11" s="25"/>
      <c r="D11" s="72"/>
      <c r="E11" s="72"/>
      <c r="F11" s="72"/>
      <c r="G11" s="72"/>
      <c r="H11" s="26"/>
    </row>
    <row r="12" spans="1:8" ht="15.75" thickBot="1">
      <c r="A12" s="25" t="s">
        <v>69</v>
      </c>
      <c r="B12" s="70"/>
      <c r="C12" s="25"/>
      <c r="D12" s="72"/>
      <c r="E12" s="72"/>
      <c r="F12" s="72"/>
      <c r="G12" s="72"/>
      <c r="H12" s="26"/>
    </row>
    <row r="13" spans="1:8" ht="15" customHeight="1" thickBot="1">
      <c r="A13" s="25"/>
      <c r="B13" s="70" t="s">
        <v>463</v>
      </c>
      <c r="C13" s="25"/>
      <c r="D13" s="72"/>
      <c r="E13" s="72"/>
      <c r="F13" s="72"/>
      <c r="G13" s="72"/>
      <c r="H13" s="26"/>
    </row>
  </sheetData>
  <mergeCells count="3">
    <mergeCell ref="A1:H1"/>
    <mergeCell ref="A2:H2"/>
    <mergeCell ref="A3:H3"/>
  </mergeCells>
  <pageMargins left="0.7" right="0.7" top="0.75" bottom="0.75" header="0.3" footer="0.3"/>
  <pageSetup paperSize="9" scale="77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 codeName="Sheet38"/>
  <dimension ref="A1:H13"/>
  <sheetViews>
    <sheetView showGridLines="0" view="pageBreakPreview" zoomScale="60" zoomScaleNormal="140" workbookViewId="0">
      <selection activeCell="C4" sqref="C4"/>
    </sheetView>
  </sheetViews>
  <sheetFormatPr defaultRowHeight="15"/>
  <cols>
    <col min="1" max="1" width="6.85546875" customWidth="1"/>
    <col min="2" max="2" width="54.7109375" customWidth="1"/>
    <col min="3" max="3" width="43.85546875" customWidth="1"/>
    <col min="4" max="4" width="24.42578125" customWidth="1"/>
    <col min="5" max="5" width="28.5703125" customWidth="1"/>
    <col min="6" max="6" width="25" customWidth="1"/>
    <col min="7" max="7" width="32.5703125" customWidth="1"/>
    <col min="8" max="8" width="23.7109375" customWidth="1"/>
  </cols>
  <sheetData>
    <row r="1" spans="1:8" ht="23.25">
      <c r="A1" s="338" t="s">
        <v>190</v>
      </c>
      <c r="B1" s="338"/>
      <c r="C1" s="338"/>
      <c r="D1" s="338"/>
      <c r="E1" s="338"/>
      <c r="F1" s="338"/>
      <c r="G1" s="338"/>
      <c r="H1" s="338"/>
    </row>
    <row r="2" spans="1:8" ht="8.4499999999999993" customHeight="1" thickBot="1">
      <c r="A2" s="339"/>
      <c r="B2" s="339"/>
      <c r="C2" s="339"/>
      <c r="D2" s="339"/>
      <c r="E2" s="339"/>
      <c r="F2" s="339"/>
      <c r="G2" s="339"/>
      <c r="H2" s="339"/>
    </row>
    <row r="3" spans="1:8" ht="24" thickBot="1">
      <c r="A3" s="335" t="s">
        <v>1497</v>
      </c>
      <c r="B3" s="336"/>
      <c r="C3" s="336"/>
      <c r="D3" s="336"/>
      <c r="E3" s="336"/>
      <c r="F3" s="336"/>
      <c r="G3" s="336"/>
      <c r="H3" s="337"/>
    </row>
    <row r="4" spans="1:8" ht="90" customHeight="1" thickBot="1">
      <c r="A4" s="217" t="s">
        <v>34</v>
      </c>
      <c r="B4" s="217" t="s">
        <v>156</v>
      </c>
      <c r="C4" s="217" t="s">
        <v>464</v>
      </c>
      <c r="D4" s="217" t="s">
        <v>158</v>
      </c>
      <c r="E4" s="217" t="s">
        <v>159</v>
      </c>
      <c r="F4" s="217" t="s">
        <v>121</v>
      </c>
      <c r="G4" s="217" t="s">
        <v>160</v>
      </c>
      <c r="H4" s="218" t="s">
        <v>122</v>
      </c>
    </row>
    <row r="5" spans="1:8" ht="24" thickBot="1">
      <c r="A5" s="217">
        <v>1</v>
      </c>
      <c r="B5" s="219">
        <v>2</v>
      </c>
      <c r="C5" s="217">
        <v>3</v>
      </c>
      <c r="D5" s="217">
        <v>4</v>
      </c>
      <c r="E5" s="217">
        <v>5</v>
      </c>
      <c r="F5" s="217">
        <v>6</v>
      </c>
      <c r="G5" s="217">
        <v>7</v>
      </c>
      <c r="H5" s="218" t="s">
        <v>161</v>
      </c>
    </row>
    <row r="6" spans="1:8" ht="24" thickBot="1">
      <c r="A6" s="220" t="s">
        <v>465</v>
      </c>
      <c r="B6" s="221" t="s">
        <v>1498</v>
      </c>
      <c r="C6" s="220"/>
      <c r="D6" s="220"/>
      <c r="E6" s="220"/>
      <c r="F6" s="220"/>
      <c r="G6" s="220"/>
      <c r="H6" s="222"/>
    </row>
    <row r="7" spans="1:8" ht="47.25" thickBot="1">
      <c r="A7" s="220" t="s">
        <v>466</v>
      </c>
      <c r="B7" s="223" t="s">
        <v>411</v>
      </c>
      <c r="C7" s="220"/>
      <c r="D7" s="220"/>
      <c r="E7" s="220"/>
      <c r="F7" s="220"/>
      <c r="G7" s="220"/>
      <c r="H7" s="222"/>
    </row>
    <row r="8" spans="1:8" ht="24" thickBot="1">
      <c r="A8" s="220" t="s">
        <v>65</v>
      </c>
      <c r="B8" s="224"/>
      <c r="C8" s="220"/>
      <c r="D8" s="220"/>
      <c r="E8" s="220"/>
      <c r="F8" s="220"/>
      <c r="G8" s="220"/>
      <c r="H8" s="222"/>
    </row>
    <row r="9" spans="1:8" ht="24" thickBot="1">
      <c r="A9" s="220" t="s">
        <v>69</v>
      </c>
      <c r="B9" s="224"/>
      <c r="C9" s="220"/>
      <c r="D9" s="220"/>
      <c r="E9" s="220"/>
      <c r="F9" s="220"/>
      <c r="G9" s="220"/>
      <c r="H9" s="222"/>
    </row>
    <row r="10" spans="1:8" ht="47.25" thickBot="1">
      <c r="A10" s="220" t="s">
        <v>467</v>
      </c>
      <c r="B10" s="223" t="s">
        <v>468</v>
      </c>
      <c r="C10" s="220"/>
      <c r="D10" s="220"/>
      <c r="E10" s="220"/>
      <c r="F10" s="220"/>
      <c r="G10" s="220"/>
      <c r="H10" s="222"/>
    </row>
    <row r="11" spans="1:8" ht="24" thickBot="1">
      <c r="A11" s="220" t="s">
        <v>65</v>
      </c>
      <c r="B11" s="224"/>
      <c r="C11" s="220"/>
      <c r="D11" s="220"/>
      <c r="E11" s="220"/>
      <c r="F11" s="220"/>
      <c r="G11" s="220"/>
      <c r="H11" s="222"/>
    </row>
    <row r="12" spans="1:8" ht="24" thickBot="1">
      <c r="A12" s="220" t="s">
        <v>69</v>
      </c>
      <c r="B12" s="224"/>
      <c r="C12" s="220"/>
      <c r="D12" s="220"/>
      <c r="E12" s="220"/>
      <c r="F12" s="220"/>
      <c r="G12" s="220"/>
      <c r="H12" s="222"/>
    </row>
    <row r="13" spans="1:8" ht="24" thickBot="1">
      <c r="A13" s="220"/>
      <c r="B13" s="224" t="s">
        <v>1499</v>
      </c>
      <c r="C13" s="220"/>
      <c r="D13" s="220"/>
      <c r="E13" s="220"/>
      <c r="F13" s="220"/>
      <c r="G13" s="220"/>
      <c r="H13" s="222"/>
    </row>
  </sheetData>
  <mergeCells count="3">
    <mergeCell ref="A3:H3"/>
    <mergeCell ref="A1:H1"/>
    <mergeCell ref="A2:H2"/>
  </mergeCells>
  <pageMargins left="0.7" right="0.7" top="0.75" bottom="0.75" header="0.3" footer="0.3"/>
  <pageSetup paperSize="9" scale="51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 codeName="Sheet39"/>
  <dimension ref="A1:E29"/>
  <sheetViews>
    <sheetView showGridLines="0" view="pageBreakPreview" topLeftCell="A5" zoomScaleNormal="80" zoomScaleSheetLayoutView="100" workbookViewId="0">
      <selection activeCell="D25" sqref="D25"/>
    </sheetView>
  </sheetViews>
  <sheetFormatPr defaultRowHeight="15"/>
  <cols>
    <col min="1" max="1" width="7.28515625" customWidth="1"/>
    <col min="2" max="2" width="13.7109375" customWidth="1"/>
    <col min="3" max="3" width="117.42578125" customWidth="1"/>
    <col min="4" max="4" width="35.42578125" customWidth="1"/>
    <col min="5" max="5" width="11" style="146" bestFit="1" customWidth="1"/>
  </cols>
  <sheetData>
    <row r="1" spans="1:5" ht="15.75">
      <c r="A1" s="253" t="s">
        <v>484</v>
      </c>
      <c r="B1" s="253"/>
      <c r="C1" s="253"/>
      <c r="D1" s="253"/>
    </row>
    <row r="2" spans="1:5" ht="8.4499999999999993" customHeight="1" thickBot="1">
      <c r="A2" s="289"/>
      <c r="B2" s="289"/>
      <c r="C2" s="289"/>
      <c r="D2" s="289"/>
    </row>
    <row r="3" spans="1:5" ht="30.75" thickBot="1">
      <c r="A3" s="44" t="s">
        <v>34</v>
      </c>
      <c r="B3" s="347" t="s">
        <v>120</v>
      </c>
      <c r="C3" s="348"/>
      <c r="D3" s="45" t="s">
        <v>471</v>
      </c>
    </row>
    <row r="4" spans="1:5" ht="15.75" thickBot="1">
      <c r="A4" s="18">
        <v>1</v>
      </c>
      <c r="B4" s="349">
        <v>2</v>
      </c>
      <c r="C4" s="350"/>
      <c r="D4" s="21">
        <v>3</v>
      </c>
    </row>
    <row r="5" spans="1:5" ht="15.75" thickBot="1">
      <c r="A5" s="23">
        <v>1</v>
      </c>
      <c r="B5" s="341" t="s">
        <v>472</v>
      </c>
      <c r="C5" s="342"/>
      <c r="D5" s="138">
        <f>'1.1.'!E295+'1.2.'!E11</f>
        <v>16153529</v>
      </c>
      <c r="E5" s="188"/>
    </row>
    <row r="6" spans="1:5" ht="15.75" customHeight="1" thickBot="1">
      <c r="A6" s="23">
        <v>2</v>
      </c>
      <c r="B6" s="341" t="s">
        <v>473</v>
      </c>
      <c r="C6" s="342"/>
      <c r="D6" s="26"/>
    </row>
    <row r="7" spans="1:5" ht="15.75" customHeight="1" thickBot="1">
      <c r="A7" s="23">
        <v>3</v>
      </c>
      <c r="B7" s="341" t="s">
        <v>474</v>
      </c>
      <c r="C7" s="342"/>
      <c r="D7" s="138">
        <f>'2.'!H9</f>
        <v>1875660</v>
      </c>
    </row>
    <row r="8" spans="1:5" ht="15.75" customHeight="1" thickBot="1">
      <c r="A8" s="23">
        <v>4</v>
      </c>
      <c r="B8" s="341" t="s">
        <v>475</v>
      </c>
      <c r="C8" s="342"/>
      <c r="D8" s="26"/>
    </row>
    <row r="9" spans="1:5" ht="30" customHeight="1" thickBot="1">
      <c r="A9" s="23">
        <v>5</v>
      </c>
      <c r="B9" s="341" t="s">
        <v>476</v>
      </c>
      <c r="C9" s="342"/>
      <c r="D9" s="138">
        <f>'4.2.'!I25+'4.1.'!I557</f>
        <v>41270876</v>
      </c>
    </row>
    <row r="10" spans="1:5" ht="26.25" customHeight="1" thickBot="1">
      <c r="A10" s="23">
        <v>6</v>
      </c>
      <c r="B10" s="343" t="s">
        <v>477</v>
      </c>
      <c r="C10" s="344"/>
      <c r="D10" s="138">
        <f>'6.'!D9</f>
        <v>57138397.159999996</v>
      </c>
    </row>
    <row r="11" spans="1:5" ht="34.5" customHeight="1" thickBot="1">
      <c r="A11" s="23">
        <v>7</v>
      </c>
      <c r="B11" s="343" t="s">
        <v>478</v>
      </c>
      <c r="C11" s="344"/>
      <c r="D11" s="138">
        <f>'5.'!F129</f>
        <v>57138397.159999996</v>
      </c>
    </row>
    <row r="12" spans="1:5" ht="15.75" thickBot="1">
      <c r="A12" s="23">
        <v>8</v>
      </c>
      <c r="B12" s="341" t="s">
        <v>479</v>
      </c>
      <c r="C12" s="342"/>
      <c r="D12" s="26"/>
    </row>
    <row r="13" spans="1:5" ht="15.75" thickBot="1">
      <c r="A13" s="23">
        <v>9</v>
      </c>
      <c r="B13" s="341" t="s">
        <v>480</v>
      </c>
      <c r="C13" s="342"/>
      <c r="D13" s="26"/>
    </row>
    <row r="14" spans="1:5" ht="30.75" customHeight="1" thickBot="1">
      <c r="A14" s="23">
        <v>10</v>
      </c>
      <c r="B14" s="341" t="s">
        <v>481</v>
      </c>
      <c r="C14" s="342"/>
      <c r="D14" s="26"/>
    </row>
    <row r="15" spans="1:5" ht="15.75" thickBot="1">
      <c r="A15" s="23">
        <v>11</v>
      </c>
      <c r="B15" s="341" t="s">
        <v>482</v>
      </c>
      <c r="C15" s="342"/>
      <c r="D15" s="138">
        <f>'10.'!D30</f>
        <v>59300065</v>
      </c>
    </row>
    <row r="16" spans="1:5" ht="15.75" thickBot="1">
      <c r="A16" s="23">
        <v>12</v>
      </c>
      <c r="B16" s="341" t="s">
        <v>483</v>
      </c>
      <c r="C16" s="342"/>
      <c r="D16" s="138">
        <f>'10.'!E30</f>
        <v>0</v>
      </c>
    </row>
    <row r="17" spans="1:5" ht="34.5" customHeight="1" thickBot="1">
      <c r="A17" s="23">
        <v>13</v>
      </c>
      <c r="B17" s="345" t="s">
        <v>1657</v>
      </c>
      <c r="C17" s="346"/>
      <c r="D17" s="155">
        <f>D5+D7+D8+D9</f>
        <v>59300065</v>
      </c>
    </row>
    <row r="18" spans="1:5" ht="33.75" customHeight="1" thickBot="1">
      <c r="A18" s="23">
        <v>14</v>
      </c>
      <c r="B18" s="345" t="s">
        <v>1658</v>
      </c>
      <c r="C18" s="346"/>
      <c r="D18" s="155">
        <f>D5+D6+D7+D8+D9+D10</f>
        <v>116438462.16</v>
      </c>
    </row>
    <row r="19" spans="1:5" ht="33.75" customHeight="1" thickBot="1">
      <c r="A19" s="23">
        <v>15</v>
      </c>
      <c r="B19" s="343" t="s">
        <v>1659</v>
      </c>
      <c r="C19" s="344"/>
      <c r="D19" s="138">
        <f>D13+D14+D15</f>
        <v>59300065</v>
      </c>
    </row>
    <row r="20" spans="1:5" ht="34.5" customHeight="1" thickBot="1">
      <c r="A20" s="23">
        <v>16</v>
      </c>
      <c r="B20" s="343" t="s">
        <v>1660</v>
      </c>
      <c r="C20" s="344"/>
      <c r="D20" s="138">
        <f>D11+D12+D13+D14+D15+D16</f>
        <v>116438462.16</v>
      </c>
    </row>
    <row r="21" spans="1:5" ht="34.5" customHeight="1" thickBot="1">
      <c r="A21" s="23">
        <v>17</v>
      </c>
      <c r="B21" s="343" t="s">
        <v>1661</v>
      </c>
      <c r="C21" s="344"/>
      <c r="D21" s="138">
        <f>110*1814163</f>
        <v>199557930</v>
      </c>
    </row>
    <row r="22" spans="1:5" ht="34.5" customHeight="1" thickBot="1">
      <c r="A22" s="23">
        <v>18</v>
      </c>
      <c r="B22" s="341" t="s">
        <v>1662</v>
      </c>
      <c r="C22" s="342"/>
      <c r="D22" s="138">
        <f>D17-D19</f>
        <v>0</v>
      </c>
    </row>
    <row r="23" spans="1:5" ht="34.5" customHeight="1" thickBot="1">
      <c r="A23" s="23">
        <v>19</v>
      </c>
      <c r="B23" s="341" t="s">
        <v>1663</v>
      </c>
      <c r="C23" s="342"/>
      <c r="D23" s="138">
        <f>D18-D20</f>
        <v>0</v>
      </c>
    </row>
    <row r="24" spans="1:5" ht="21" customHeight="1">
      <c r="D24" s="146"/>
    </row>
    <row r="25" spans="1:5">
      <c r="A25" s="86"/>
      <c r="B25" s="86"/>
      <c r="C25" s="86"/>
      <c r="D25" s="86"/>
    </row>
    <row r="26" spans="1:5" ht="15.75" customHeight="1">
      <c r="A26" s="98" t="s">
        <v>509</v>
      </c>
      <c r="B26" s="154" t="s">
        <v>562</v>
      </c>
      <c r="C26" s="340" t="s">
        <v>485</v>
      </c>
      <c r="D26" s="340"/>
    </row>
    <row r="27" spans="1:5" ht="15.75">
      <c r="A27" s="96" t="s">
        <v>510</v>
      </c>
      <c r="B27" s="97" t="s">
        <v>1664</v>
      </c>
      <c r="C27" s="96" t="s">
        <v>498</v>
      </c>
    </row>
    <row r="28" spans="1:5" ht="23.25" customHeight="1">
      <c r="A28" s="86"/>
      <c r="B28" s="86"/>
      <c r="C28" s="86"/>
      <c r="D28" s="90"/>
      <c r="E28" s="185"/>
    </row>
    <row r="29" spans="1:5" ht="15.75">
      <c r="D29" s="99" t="s">
        <v>486</v>
      </c>
    </row>
  </sheetData>
  <mergeCells count="24">
    <mergeCell ref="B8:C8"/>
    <mergeCell ref="B7:C7"/>
    <mergeCell ref="B6:C6"/>
    <mergeCell ref="B20:C20"/>
    <mergeCell ref="B19:C19"/>
    <mergeCell ref="B14:C14"/>
    <mergeCell ref="B13:C13"/>
    <mergeCell ref="B12:C12"/>
    <mergeCell ref="A1:D1"/>
    <mergeCell ref="A2:D2"/>
    <mergeCell ref="B3:C3"/>
    <mergeCell ref="B4:C4"/>
    <mergeCell ref="B5:C5"/>
    <mergeCell ref="C26:D26"/>
    <mergeCell ref="B9:C9"/>
    <mergeCell ref="B23:C23"/>
    <mergeCell ref="B22:C22"/>
    <mergeCell ref="B21:C21"/>
    <mergeCell ref="B18:C18"/>
    <mergeCell ref="B17:C17"/>
    <mergeCell ref="B16:C16"/>
    <mergeCell ref="B15:C15"/>
    <mergeCell ref="B10:C10"/>
    <mergeCell ref="B11:C11"/>
  </mergeCells>
  <pageMargins left="0.7" right="0.7" top="0.75" bottom="0.75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I9"/>
  <sheetViews>
    <sheetView showGridLines="0" view="pageBreakPreview" zoomScale="120" zoomScaleNormal="140" zoomScaleSheetLayoutView="120" workbookViewId="0">
      <selection activeCell="D12" sqref="D12"/>
    </sheetView>
  </sheetViews>
  <sheetFormatPr defaultRowHeight="15"/>
  <cols>
    <col min="1" max="1" width="4.85546875" customWidth="1"/>
    <col min="2" max="2" width="18.7109375" customWidth="1"/>
    <col min="3" max="5" width="16" customWidth="1"/>
    <col min="6" max="6" width="18.7109375" customWidth="1"/>
    <col min="7" max="9" width="16" customWidth="1"/>
  </cols>
  <sheetData>
    <row r="1" spans="1:9" ht="15.75">
      <c r="A1" s="253" t="s">
        <v>42</v>
      </c>
      <c r="B1" s="253"/>
      <c r="C1" s="253"/>
      <c r="D1" s="253"/>
      <c r="E1" s="253"/>
      <c r="F1" s="253"/>
      <c r="G1" s="253"/>
      <c r="H1" s="253"/>
      <c r="I1" s="253"/>
    </row>
    <row r="2" spans="1:9" ht="8.4499999999999993" customHeight="1" thickBot="1">
      <c r="A2" s="289"/>
      <c r="B2" s="289"/>
      <c r="C2" s="289"/>
      <c r="D2" s="289"/>
      <c r="E2" s="289"/>
      <c r="F2" s="289"/>
      <c r="G2" s="289"/>
      <c r="H2" s="289"/>
      <c r="I2" s="289"/>
    </row>
    <row r="3" spans="1:9" ht="87" customHeight="1" thickBot="1">
      <c r="A3" s="29" t="s">
        <v>34</v>
      </c>
      <c r="B3" s="19" t="s">
        <v>35</v>
      </c>
      <c r="C3" s="30" t="s">
        <v>36</v>
      </c>
      <c r="D3" s="19" t="s">
        <v>37</v>
      </c>
      <c r="E3" s="19" t="s">
        <v>38</v>
      </c>
      <c r="F3" s="29" t="s">
        <v>44</v>
      </c>
      <c r="G3" s="19" t="s">
        <v>39</v>
      </c>
      <c r="H3" s="19" t="s">
        <v>40</v>
      </c>
      <c r="I3" s="20" t="s">
        <v>41</v>
      </c>
    </row>
    <row r="4" spans="1:9" ht="15.75" thickBot="1">
      <c r="A4" s="31">
        <v>1</v>
      </c>
      <c r="B4" s="32">
        <v>2</v>
      </c>
      <c r="C4" s="32">
        <v>3</v>
      </c>
      <c r="D4" s="33">
        <v>4</v>
      </c>
      <c r="E4" s="34">
        <v>5</v>
      </c>
      <c r="F4" s="35">
        <v>6</v>
      </c>
      <c r="G4" s="36">
        <v>7</v>
      </c>
      <c r="H4" s="36">
        <v>8</v>
      </c>
      <c r="I4" s="37">
        <v>9</v>
      </c>
    </row>
    <row r="5" spans="1:9" ht="15.75" thickBot="1">
      <c r="A5" s="38">
        <v>1</v>
      </c>
      <c r="B5" s="39"/>
      <c r="C5" s="39" t="s">
        <v>1597</v>
      </c>
      <c r="D5" s="40" t="s">
        <v>560</v>
      </c>
      <c r="E5" s="41"/>
      <c r="F5" s="202" t="s">
        <v>1009</v>
      </c>
      <c r="G5" s="42" t="s">
        <v>1598</v>
      </c>
      <c r="H5" s="234">
        <v>396790</v>
      </c>
      <c r="I5" s="43"/>
    </row>
    <row r="6" spans="1:9" ht="15.75" thickBot="1">
      <c r="A6" s="38">
        <v>2</v>
      </c>
      <c r="B6" s="32"/>
      <c r="C6" s="32" t="s">
        <v>1599</v>
      </c>
      <c r="D6" s="40" t="s">
        <v>560</v>
      </c>
      <c r="E6" s="34"/>
      <c r="F6" s="202" t="s">
        <v>1009</v>
      </c>
      <c r="G6" s="36" t="s">
        <v>1600</v>
      </c>
      <c r="H6" s="235">
        <v>41000</v>
      </c>
      <c r="I6" s="37"/>
    </row>
    <row r="7" spans="1:9" ht="30.75" thickBot="1">
      <c r="A7" s="38">
        <v>3</v>
      </c>
      <c r="B7" s="25"/>
      <c r="C7" s="25" t="s">
        <v>1654</v>
      </c>
      <c r="D7" s="250" t="s">
        <v>560</v>
      </c>
      <c r="E7" s="27"/>
      <c r="F7" s="202" t="s">
        <v>1009</v>
      </c>
      <c r="G7" s="25" t="s">
        <v>1649</v>
      </c>
      <c r="H7" s="235">
        <v>1437870</v>
      </c>
      <c r="I7" s="26"/>
    </row>
    <row r="8" spans="1:9" ht="15.75" thickBot="1">
      <c r="A8" s="25"/>
      <c r="B8" s="25"/>
      <c r="C8" s="25"/>
      <c r="D8" s="26"/>
      <c r="E8" s="27"/>
      <c r="F8" s="28"/>
      <c r="G8" s="25"/>
      <c r="H8" s="25"/>
      <c r="I8" s="47"/>
    </row>
    <row r="9" spans="1:9" ht="15.75" thickBot="1">
      <c r="A9" s="300" t="s">
        <v>14</v>
      </c>
      <c r="B9" s="301"/>
      <c r="C9" s="301"/>
      <c r="D9" s="301"/>
      <c r="E9" s="301"/>
      <c r="F9" s="301"/>
      <c r="G9" s="302"/>
      <c r="H9" s="189">
        <f>SUM(H5:H7)</f>
        <v>1875660</v>
      </c>
      <c r="I9" s="48"/>
    </row>
  </sheetData>
  <mergeCells count="3">
    <mergeCell ref="A9:G9"/>
    <mergeCell ref="A1:I1"/>
    <mergeCell ref="A2:I2"/>
  </mergeCells>
  <pageMargins left="0.7" right="0.7" top="0.75" bottom="0.75" header="0.3" footer="0.3"/>
  <pageSetup paperSize="9" scale="94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G9"/>
  <sheetViews>
    <sheetView showGridLines="0" view="pageBreakPreview" zoomScale="60" zoomScaleNormal="140" workbookViewId="0">
      <selection activeCell="E6" sqref="E6"/>
    </sheetView>
  </sheetViews>
  <sheetFormatPr defaultRowHeight="15"/>
  <cols>
    <col min="1" max="1" width="4.85546875" customWidth="1"/>
    <col min="2" max="4" width="16" customWidth="1"/>
    <col min="5" max="5" width="19.85546875" customWidth="1"/>
    <col min="6" max="7" width="16" customWidth="1"/>
  </cols>
  <sheetData>
    <row r="1" spans="1:7" ht="15.75">
      <c r="A1" s="294" t="s">
        <v>48</v>
      </c>
      <c r="B1" s="303"/>
      <c r="C1" s="303"/>
      <c r="D1" s="303"/>
      <c r="E1" s="303"/>
      <c r="F1" s="303"/>
      <c r="G1" s="303"/>
    </row>
    <row r="2" spans="1:7" ht="8.4499999999999993" customHeight="1" thickBot="1">
      <c r="A2" s="304"/>
      <c r="B2" s="304"/>
      <c r="C2" s="304"/>
      <c r="D2" s="304"/>
      <c r="E2" s="304"/>
      <c r="F2" s="304"/>
      <c r="G2" s="304"/>
    </row>
    <row r="3" spans="1:7" ht="96" customHeight="1" thickBot="1">
      <c r="A3" s="44" t="s">
        <v>34</v>
      </c>
      <c r="B3" s="44" t="s">
        <v>45</v>
      </c>
      <c r="C3" s="44" t="s">
        <v>37</v>
      </c>
      <c r="D3" s="44" t="s">
        <v>46</v>
      </c>
      <c r="E3" s="49" t="s">
        <v>49</v>
      </c>
      <c r="F3" s="46" t="s">
        <v>39</v>
      </c>
      <c r="G3" s="45" t="s">
        <v>47</v>
      </c>
    </row>
    <row r="4" spans="1:7" ht="15.75" thickBot="1">
      <c r="A4" s="18">
        <v>1</v>
      </c>
      <c r="B4" s="18">
        <v>2</v>
      </c>
      <c r="C4" s="18">
        <v>3</v>
      </c>
      <c r="D4" s="18">
        <v>4</v>
      </c>
      <c r="E4" s="21">
        <v>5</v>
      </c>
      <c r="F4" s="22">
        <v>6</v>
      </c>
      <c r="G4" s="24">
        <v>7</v>
      </c>
    </row>
    <row r="5" spans="1:7" ht="15.75" thickBot="1">
      <c r="A5" s="18"/>
      <c r="B5" s="18"/>
      <c r="C5" s="18"/>
      <c r="D5" s="18"/>
      <c r="E5" s="21"/>
      <c r="F5" s="22"/>
      <c r="G5" s="24"/>
    </row>
    <row r="6" spans="1:7" ht="15.75" thickBot="1">
      <c r="A6" s="18"/>
      <c r="B6" s="18"/>
      <c r="C6" s="18"/>
      <c r="D6" s="18"/>
      <c r="E6" s="21"/>
      <c r="F6" s="22"/>
      <c r="G6" s="24"/>
    </row>
    <row r="7" spans="1:7" ht="15.75" thickBot="1">
      <c r="A7" s="25"/>
      <c r="B7" s="25"/>
      <c r="C7" s="25"/>
      <c r="D7" s="25"/>
      <c r="E7" s="26"/>
      <c r="F7" s="28"/>
      <c r="G7" s="26"/>
    </row>
    <row r="8" spans="1:7" ht="15.75" thickBot="1">
      <c r="A8" s="25"/>
      <c r="B8" s="25"/>
      <c r="C8" s="25"/>
      <c r="D8" s="25"/>
      <c r="E8" s="26"/>
      <c r="F8" s="28"/>
      <c r="G8" s="26"/>
    </row>
    <row r="9" spans="1:7" ht="15.75" thickBot="1">
      <c r="A9" s="300" t="s">
        <v>14</v>
      </c>
      <c r="B9" s="301"/>
      <c r="C9" s="301"/>
      <c r="D9" s="301"/>
      <c r="E9" s="301"/>
      <c r="F9" s="302"/>
      <c r="G9" s="26"/>
    </row>
  </sheetData>
  <mergeCells count="3">
    <mergeCell ref="A9:F9"/>
    <mergeCell ref="A1:G1"/>
    <mergeCell ref="A2:G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I557"/>
  <sheetViews>
    <sheetView showGridLines="0" view="pageBreakPreview" topLeftCell="A533" zoomScale="136" zoomScaleNormal="140" zoomScaleSheetLayoutView="136" workbookViewId="0">
      <selection activeCell="A8" sqref="A8:A556"/>
    </sheetView>
  </sheetViews>
  <sheetFormatPr defaultRowHeight="15"/>
  <cols>
    <col min="1" max="1" width="4.85546875" customWidth="1"/>
    <col min="2" max="3" width="19.85546875" customWidth="1"/>
    <col min="4" max="4" width="32.85546875" bestFit="1" customWidth="1"/>
    <col min="5" max="5" width="28.42578125" customWidth="1"/>
    <col min="6" max="9" width="16" customWidth="1"/>
  </cols>
  <sheetData>
    <row r="1" spans="1:9" ht="33" customHeight="1">
      <c r="A1" s="258" t="s">
        <v>55</v>
      </c>
      <c r="B1" s="258"/>
      <c r="C1" s="258"/>
      <c r="D1" s="258"/>
      <c r="E1" s="258"/>
      <c r="F1" s="258"/>
      <c r="G1" s="258"/>
      <c r="H1" s="258"/>
      <c r="I1" s="258"/>
    </row>
    <row r="2" spans="1:9" ht="8.4499999999999993" customHeight="1">
      <c r="A2" s="310"/>
      <c r="B2" s="310"/>
      <c r="C2" s="310"/>
      <c r="D2" s="310"/>
      <c r="E2" s="310"/>
      <c r="F2" s="310"/>
      <c r="G2" s="310"/>
      <c r="H2" s="310"/>
      <c r="I2" s="310"/>
    </row>
    <row r="3" spans="1:9" ht="33.75" customHeight="1">
      <c r="A3" s="258" t="s">
        <v>56</v>
      </c>
      <c r="B3" s="258"/>
      <c r="C3" s="258"/>
      <c r="D3" s="258"/>
      <c r="E3" s="258"/>
      <c r="F3" s="258"/>
      <c r="G3" s="258"/>
      <c r="H3" s="258"/>
      <c r="I3" s="258"/>
    </row>
    <row r="4" spans="1:9" ht="8.4499999999999993" customHeight="1" thickBot="1"/>
    <row r="5" spans="1:9" ht="45.6" customHeight="1" thickBot="1">
      <c r="A5" s="308" t="s">
        <v>18</v>
      </c>
      <c r="B5" s="311" t="s">
        <v>37</v>
      </c>
      <c r="C5" s="311" t="s">
        <v>44</v>
      </c>
      <c r="D5" s="313" t="s">
        <v>54</v>
      </c>
      <c r="E5" s="314"/>
      <c r="F5" s="314"/>
      <c r="G5" s="315"/>
      <c r="H5" s="311" t="s">
        <v>39</v>
      </c>
      <c r="I5" s="316" t="s">
        <v>50</v>
      </c>
    </row>
    <row r="6" spans="1:9" ht="45.75" thickBot="1">
      <c r="A6" s="309"/>
      <c r="B6" s="312"/>
      <c r="C6" s="312"/>
      <c r="D6" s="50" t="s">
        <v>31</v>
      </c>
      <c r="E6" s="50" t="s">
        <v>0</v>
      </c>
      <c r="F6" s="50" t="s">
        <v>51</v>
      </c>
      <c r="G6" s="51" t="s">
        <v>52</v>
      </c>
      <c r="H6" s="312"/>
      <c r="I6" s="309"/>
    </row>
    <row r="7" spans="1:9" ht="15.75" thickBot="1">
      <c r="A7" s="52">
        <v>1</v>
      </c>
      <c r="B7" s="50">
        <v>2</v>
      </c>
      <c r="C7" s="50">
        <v>3</v>
      </c>
      <c r="D7" s="50">
        <v>4</v>
      </c>
      <c r="E7" s="50">
        <v>5</v>
      </c>
      <c r="F7" s="50">
        <v>6</v>
      </c>
      <c r="G7" s="50">
        <v>7</v>
      </c>
      <c r="H7" s="50">
        <v>8</v>
      </c>
      <c r="I7" s="50">
        <v>9</v>
      </c>
    </row>
    <row r="8" spans="1:9" ht="15.75" thickBot="1">
      <c r="A8" s="103">
        <v>1</v>
      </c>
      <c r="B8" s="50" t="s">
        <v>560</v>
      </c>
      <c r="C8" s="111" t="s">
        <v>1009</v>
      </c>
      <c r="D8" s="106" t="s">
        <v>513</v>
      </c>
      <c r="E8" s="50"/>
      <c r="F8" s="107" t="s">
        <v>550</v>
      </c>
      <c r="G8" s="105">
        <v>100000</v>
      </c>
      <c r="H8" s="50" t="s">
        <v>559</v>
      </c>
      <c r="I8" s="105">
        <v>100000</v>
      </c>
    </row>
    <row r="9" spans="1:9" ht="15.75" thickBot="1">
      <c r="A9" s="246">
        <v>2</v>
      </c>
      <c r="B9" s="50" t="s">
        <v>560</v>
      </c>
      <c r="C9" s="111" t="s">
        <v>1009</v>
      </c>
      <c r="D9" s="106" t="s">
        <v>514</v>
      </c>
      <c r="E9" s="50"/>
      <c r="F9" s="107" t="s">
        <v>550</v>
      </c>
      <c r="G9" s="105">
        <v>100000</v>
      </c>
      <c r="H9" s="50" t="s">
        <v>559</v>
      </c>
      <c r="I9" s="105">
        <v>100000</v>
      </c>
    </row>
    <row r="10" spans="1:9" ht="15.75" thickBot="1">
      <c r="A10" s="246">
        <v>3</v>
      </c>
      <c r="B10" s="50" t="s">
        <v>560</v>
      </c>
      <c r="C10" s="111" t="s">
        <v>1009</v>
      </c>
      <c r="D10" s="106" t="s">
        <v>515</v>
      </c>
      <c r="E10" s="50"/>
      <c r="F10" s="107" t="s">
        <v>551</v>
      </c>
      <c r="G10" s="105">
        <v>49000</v>
      </c>
      <c r="H10" s="50" t="s">
        <v>559</v>
      </c>
      <c r="I10" s="105">
        <v>49000</v>
      </c>
    </row>
    <row r="11" spans="1:9" ht="15.75" thickBot="1">
      <c r="A11" s="246">
        <v>4</v>
      </c>
      <c r="B11" s="50" t="s">
        <v>560</v>
      </c>
      <c r="C11" s="111" t="s">
        <v>1009</v>
      </c>
      <c r="D11" s="106" t="s">
        <v>516</v>
      </c>
      <c r="E11" s="50"/>
      <c r="F11" s="107" t="s">
        <v>551</v>
      </c>
      <c r="G11" s="105">
        <v>150000</v>
      </c>
      <c r="H11" s="50" t="s">
        <v>559</v>
      </c>
      <c r="I11" s="105">
        <v>150000</v>
      </c>
    </row>
    <row r="12" spans="1:9" ht="15.75" thickBot="1">
      <c r="A12" s="246">
        <v>5</v>
      </c>
      <c r="B12" s="50" t="s">
        <v>560</v>
      </c>
      <c r="C12" s="111" t="s">
        <v>1009</v>
      </c>
      <c r="D12" s="106" t="s">
        <v>517</v>
      </c>
      <c r="E12" s="50"/>
      <c r="F12" s="107" t="s">
        <v>552</v>
      </c>
      <c r="G12" s="105">
        <v>90000</v>
      </c>
      <c r="H12" s="50" t="s">
        <v>559</v>
      </c>
      <c r="I12" s="105">
        <v>90000</v>
      </c>
    </row>
    <row r="13" spans="1:9" ht="15.75" thickBot="1">
      <c r="A13" s="246">
        <v>6</v>
      </c>
      <c r="B13" s="50" t="s">
        <v>560</v>
      </c>
      <c r="C13" s="111" t="s">
        <v>1009</v>
      </c>
      <c r="D13" s="106" t="s">
        <v>518</v>
      </c>
      <c r="E13" s="50"/>
      <c r="F13" s="107" t="s">
        <v>552</v>
      </c>
      <c r="G13" s="105">
        <v>100000</v>
      </c>
      <c r="H13" s="50" t="s">
        <v>559</v>
      </c>
      <c r="I13" s="105">
        <v>100000</v>
      </c>
    </row>
    <row r="14" spans="1:9" ht="15.75" thickBot="1">
      <c r="A14" s="246">
        <v>7</v>
      </c>
      <c r="B14" s="50" t="s">
        <v>560</v>
      </c>
      <c r="C14" s="111" t="s">
        <v>1009</v>
      </c>
      <c r="D14" s="106" t="s">
        <v>519</v>
      </c>
      <c r="E14" s="50"/>
      <c r="F14" s="107" t="s">
        <v>553</v>
      </c>
      <c r="G14" s="105">
        <v>40000</v>
      </c>
      <c r="H14" s="50" t="s">
        <v>559</v>
      </c>
      <c r="I14" s="105">
        <v>40000</v>
      </c>
    </row>
    <row r="15" spans="1:9" ht="15.75" thickBot="1">
      <c r="A15" s="246">
        <v>8</v>
      </c>
      <c r="B15" s="50" t="s">
        <v>560</v>
      </c>
      <c r="C15" s="111" t="s">
        <v>1009</v>
      </c>
      <c r="D15" s="106" t="s">
        <v>520</v>
      </c>
      <c r="E15" s="50"/>
      <c r="F15" s="107" t="s">
        <v>554</v>
      </c>
      <c r="G15" s="105">
        <v>35000</v>
      </c>
      <c r="H15" s="50" t="s">
        <v>559</v>
      </c>
      <c r="I15" s="105">
        <v>35000</v>
      </c>
    </row>
    <row r="16" spans="1:9" ht="15.75" thickBot="1">
      <c r="A16" s="246">
        <v>9</v>
      </c>
      <c r="B16" s="50" t="s">
        <v>560</v>
      </c>
      <c r="C16" s="111" t="s">
        <v>1009</v>
      </c>
      <c r="D16" s="106" t="s">
        <v>521</v>
      </c>
      <c r="E16" s="50"/>
      <c r="F16" s="107" t="s">
        <v>555</v>
      </c>
      <c r="G16" s="105">
        <v>15000</v>
      </c>
      <c r="H16" s="50" t="s">
        <v>559</v>
      </c>
      <c r="I16" s="105">
        <v>15000</v>
      </c>
    </row>
    <row r="17" spans="1:9" ht="15.75" thickBot="1">
      <c r="A17" s="246">
        <v>10</v>
      </c>
      <c r="B17" s="50" t="s">
        <v>560</v>
      </c>
      <c r="C17" s="111" t="s">
        <v>1009</v>
      </c>
      <c r="D17" s="106" t="s">
        <v>522</v>
      </c>
      <c r="E17" s="50"/>
      <c r="F17" s="107" t="s">
        <v>555</v>
      </c>
      <c r="G17" s="105">
        <v>25000</v>
      </c>
      <c r="H17" s="50" t="s">
        <v>559</v>
      </c>
      <c r="I17" s="105">
        <v>25000</v>
      </c>
    </row>
    <row r="18" spans="1:9" ht="15.75" thickBot="1">
      <c r="A18" s="246">
        <v>11</v>
      </c>
      <c r="B18" s="50" t="s">
        <v>560</v>
      </c>
      <c r="C18" s="111" t="s">
        <v>1009</v>
      </c>
      <c r="D18" s="106" t="s">
        <v>523</v>
      </c>
      <c r="E18" s="50"/>
      <c r="F18" s="107" t="s">
        <v>555</v>
      </c>
      <c r="G18" s="105">
        <v>25000</v>
      </c>
      <c r="H18" s="50" t="s">
        <v>559</v>
      </c>
      <c r="I18" s="105">
        <v>25000</v>
      </c>
    </row>
    <row r="19" spans="1:9" ht="15.75" thickBot="1">
      <c r="A19" s="246">
        <v>12</v>
      </c>
      <c r="B19" s="50" t="s">
        <v>560</v>
      </c>
      <c r="C19" s="111" t="s">
        <v>1009</v>
      </c>
      <c r="D19" s="106" t="s">
        <v>524</v>
      </c>
      <c r="E19" s="50"/>
      <c r="F19" s="107" t="s">
        <v>555</v>
      </c>
      <c r="G19" s="105">
        <v>25000</v>
      </c>
      <c r="H19" s="50" t="s">
        <v>559</v>
      </c>
      <c r="I19" s="105">
        <v>25000</v>
      </c>
    </row>
    <row r="20" spans="1:9" ht="15.75" thickBot="1">
      <c r="A20" s="246">
        <v>13</v>
      </c>
      <c r="B20" s="50" t="s">
        <v>560</v>
      </c>
      <c r="C20" s="111" t="s">
        <v>1009</v>
      </c>
      <c r="D20" s="106" t="s">
        <v>525</v>
      </c>
      <c r="E20" s="50"/>
      <c r="F20" s="107" t="s">
        <v>555</v>
      </c>
      <c r="G20" s="105">
        <v>25000</v>
      </c>
      <c r="H20" s="50" t="s">
        <v>559</v>
      </c>
      <c r="I20" s="105">
        <v>25000</v>
      </c>
    </row>
    <row r="21" spans="1:9" ht="15.75" thickBot="1">
      <c r="A21" s="246">
        <v>14</v>
      </c>
      <c r="B21" s="50" t="s">
        <v>560</v>
      </c>
      <c r="C21" s="111" t="s">
        <v>1009</v>
      </c>
      <c r="D21" s="106" t="s">
        <v>526</v>
      </c>
      <c r="E21" s="50"/>
      <c r="F21" s="107" t="s">
        <v>555</v>
      </c>
      <c r="G21" s="105">
        <v>30670</v>
      </c>
      <c r="H21" s="50" t="s">
        <v>559</v>
      </c>
      <c r="I21" s="105">
        <v>30670</v>
      </c>
    </row>
    <row r="22" spans="1:9" ht="15.75" thickBot="1">
      <c r="A22" s="246">
        <v>15</v>
      </c>
      <c r="B22" s="50" t="s">
        <v>560</v>
      </c>
      <c r="C22" s="111" t="s">
        <v>1009</v>
      </c>
      <c r="D22" s="106" t="s">
        <v>527</v>
      </c>
      <c r="E22" s="50"/>
      <c r="F22" s="107" t="s">
        <v>555</v>
      </c>
      <c r="G22" s="105">
        <v>30700</v>
      </c>
      <c r="H22" s="50" t="s">
        <v>559</v>
      </c>
      <c r="I22" s="105">
        <v>30700</v>
      </c>
    </row>
    <row r="23" spans="1:9" ht="15.75" thickBot="1">
      <c r="A23" s="246">
        <v>16</v>
      </c>
      <c r="B23" s="50" t="s">
        <v>560</v>
      </c>
      <c r="C23" s="111" t="s">
        <v>1009</v>
      </c>
      <c r="D23" s="106" t="s">
        <v>528</v>
      </c>
      <c r="E23" s="50"/>
      <c r="F23" s="107" t="s">
        <v>555</v>
      </c>
      <c r="G23" s="105">
        <v>30750</v>
      </c>
      <c r="H23" s="50" t="s">
        <v>559</v>
      </c>
      <c r="I23" s="105">
        <v>30750</v>
      </c>
    </row>
    <row r="24" spans="1:9" ht="15.75" thickBot="1">
      <c r="A24" s="246">
        <v>17</v>
      </c>
      <c r="B24" s="50" t="s">
        <v>560</v>
      </c>
      <c r="C24" s="111" t="s">
        <v>1009</v>
      </c>
      <c r="D24" s="106" t="s">
        <v>529</v>
      </c>
      <c r="E24" s="50"/>
      <c r="F24" s="107" t="s">
        <v>555</v>
      </c>
      <c r="G24" s="105">
        <v>60000</v>
      </c>
      <c r="H24" s="50" t="s">
        <v>559</v>
      </c>
      <c r="I24" s="105">
        <v>60000</v>
      </c>
    </row>
    <row r="25" spans="1:9" ht="15.75" thickBot="1">
      <c r="A25" s="246">
        <v>18</v>
      </c>
      <c r="B25" s="50" t="s">
        <v>560</v>
      </c>
      <c r="C25" s="111" t="s">
        <v>1009</v>
      </c>
      <c r="D25" s="106" t="s">
        <v>530</v>
      </c>
      <c r="E25" s="50"/>
      <c r="F25" s="107" t="s">
        <v>555</v>
      </c>
      <c r="G25" s="105">
        <v>60000</v>
      </c>
      <c r="H25" s="50" t="s">
        <v>559</v>
      </c>
      <c r="I25" s="105">
        <v>60000</v>
      </c>
    </row>
    <row r="26" spans="1:9" ht="15.75" thickBot="1">
      <c r="A26" s="246">
        <v>19</v>
      </c>
      <c r="B26" s="50" t="s">
        <v>560</v>
      </c>
      <c r="C26" s="111" t="s">
        <v>1009</v>
      </c>
      <c r="D26" s="106" t="s">
        <v>531</v>
      </c>
      <c r="E26" s="50"/>
      <c r="F26" s="107" t="s">
        <v>555</v>
      </c>
      <c r="G26" s="105">
        <v>60000</v>
      </c>
      <c r="H26" s="50" t="s">
        <v>559</v>
      </c>
      <c r="I26" s="105">
        <v>60000</v>
      </c>
    </row>
    <row r="27" spans="1:9" ht="15.75" thickBot="1">
      <c r="A27" s="246">
        <v>20</v>
      </c>
      <c r="B27" s="50" t="s">
        <v>560</v>
      </c>
      <c r="C27" s="111" t="s">
        <v>1009</v>
      </c>
      <c r="D27" s="106" t="s">
        <v>532</v>
      </c>
      <c r="E27" s="50"/>
      <c r="F27" s="107" t="s">
        <v>555</v>
      </c>
      <c r="G27" s="105">
        <v>61000</v>
      </c>
      <c r="H27" s="50" t="s">
        <v>559</v>
      </c>
      <c r="I27" s="105">
        <v>61000</v>
      </c>
    </row>
    <row r="28" spans="1:9" ht="15.75" thickBot="1">
      <c r="A28" s="246">
        <v>21</v>
      </c>
      <c r="B28" s="50" t="s">
        <v>560</v>
      </c>
      <c r="C28" s="111" t="s">
        <v>1009</v>
      </c>
      <c r="D28" s="106" t="s">
        <v>533</v>
      </c>
      <c r="E28" s="50"/>
      <c r="F28" s="107" t="s">
        <v>555</v>
      </c>
      <c r="G28" s="105">
        <v>61350</v>
      </c>
      <c r="H28" s="50" t="s">
        <v>559</v>
      </c>
      <c r="I28" s="105">
        <v>61350</v>
      </c>
    </row>
    <row r="29" spans="1:9" ht="15.75" thickBot="1">
      <c r="A29" s="246">
        <v>22</v>
      </c>
      <c r="B29" s="50" t="s">
        <v>560</v>
      </c>
      <c r="C29" s="111" t="s">
        <v>1009</v>
      </c>
      <c r="D29" s="106" t="s">
        <v>534</v>
      </c>
      <c r="E29" s="50"/>
      <c r="F29" s="107" t="s">
        <v>555</v>
      </c>
      <c r="G29" s="105">
        <v>61350</v>
      </c>
      <c r="H29" s="50" t="s">
        <v>559</v>
      </c>
      <c r="I29" s="105">
        <v>61350</v>
      </c>
    </row>
    <row r="30" spans="1:9" ht="15.75" thickBot="1">
      <c r="A30" s="246">
        <v>23</v>
      </c>
      <c r="B30" s="50" t="s">
        <v>560</v>
      </c>
      <c r="C30" s="111" t="s">
        <v>1009</v>
      </c>
      <c r="D30" s="106" t="s">
        <v>535</v>
      </c>
      <c r="E30" s="50"/>
      <c r="F30" s="107" t="s">
        <v>555</v>
      </c>
      <c r="G30" s="105">
        <v>61400</v>
      </c>
      <c r="H30" s="50" t="s">
        <v>559</v>
      </c>
      <c r="I30" s="105">
        <v>61400</v>
      </c>
    </row>
    <row r="31" spans="1:9" ht="15.75" thickBot="1">
      <c r="A31" s="246">
        <v>24</v>
      </c>
      <c r="B31" s="50" t="s">
        <v>560</v>
      </c>
      <c r="C31" s="111" t="s">
        <v>1009</v>
      </c>
      <c r="D31" s="106" t="s">
        <v>536</v>
      </c>
      <c r="E31" s="50"/>
      <c r="F31" s="107" t="s">
        <v>555</v>
      </c>
      <c r="G31" s="105">
        <v>61400</v>
      </c>
      <c r="H31" s="50" t="s">
        <v>559</v>
      </c>
      <c r="I31" s="105">
        <v>61400</v>
      </c>
    </row>
    <row r="32" spans="1:9" ht="15.75" thickBot="1">
      <c r="A32" s="246">
        <v>25</v>
      </c>
      <c r="B32" s="50" t="s">
        <v>560</v>
      </c>
      <c r="C32" s="111" t="s">
        <v>1009</v>
      </c>
      <c r="D32" s="106" t="s">
        <v>537</v>
      </c>
      <c r="E32" s="50"/>
      <c r="F32" s="107" t="s">
        <v>555</v>
      </c>
      <c r="G32" s="105">
        <v>61400</v>
      </c>
      <c r="H32" s="50" t="s">
        <v>559</v>
      </c>
      <c r="I32" s="105">
        <v>61400</v>
      </c>
    </row>
    <row r="33" spans="1:9" ht="15.75" thickBot="1">
      <c r="A33" s="246">
        <v>26</v>
      </c>
      <c r="B33" s="50" t="s">
        <v>560</v>
      </c>
      <c r="C33" s="111" t="s">
        <v>1009</v>
      </c>
      <c r="D33" s="106" t="s">
        <v>538</v>
      </c>
      <c r="E33" s="50"/>
      <c r="F33" s="107" t="s">
        <v>555</v>
      </c>
      <c r="G33" s="105">
        <v>61400</v>
      </c>
      <c r="H33" s="50" t="s">
        <v>559</v>
      </c>
      <c r="I33" s="105">
        <v>61400</v>
      </c>
    </row>
    <row r="34" spans="1:9" ht="15.75" thickBot="1">
      <c r="A34" s="246">
        <v>27</v>
      </c>
      <c r="B34" s="50" t="s">
        <v>560</v>
      </c>
      <c r="C34" s="111" t="s">
        <v>1009</v>
      </c>
      <c r="D34" s="106" t="s">
        <v>539</v>
      </c>
      <c r="E34" s="50"/>
      <c r="F34" s="107" t="s">
        <v>555</v>
      </c>
      <c r="G34" s="105">
        <v>61500</v>
      </c>
      <c r="H34" s="50" t="s">
        <v>559</v>
      </c>
      <c r="I34" s="105">
        <v>61500</v>
      </c>
    </row>
    <row r="35" spans="1:9" ht="15.75" thickBot="1">
      <c r="A35" s="246">
        <v>28</v>
      </c>
      <c r="B35" s="50" t="s">
        <v>560</v>
      </c>
      <c r="C35" s="111" t="s">
        <v>1009</v>
      </c>
      <c r="D35" s="106" t="s">
        <v>540</v>
      </c>
      <c r="E35" s="50"/>
      <c r="F35" s="107" t="s">
        <v>555</v>
      </c>
      <c r="G35" s="105">
        <v>61500</v>
      </c>
      <c r="H35" s="50" t="s">
        <v>559</v>
      </c>
      <c r="I35" s="105">
        <v>61500</v>
      </c>
    </row>
    <row r="36" spans="1:9" ht="15.75" thickBot="1">
      <c r="A36" s="246">
        <v>29</v>
      </c>
      <c r="B36" s="50" t="s">
        <v>560</v>
      </c>
      <c r="C36" s="111" t="s">
        <v>1009</v>
      </c>
      <c r="D36" s="106" t="s">
        <v>541</v>
      </c>
      <c r="E36" s="50"/>
      <c r="F36" s="107" t="s">
        <v>555</v>
      </c>
      <c r="G36" s="105">
        <v>61500</v>
      </c>
      <c r="H36" s="50" t="s">
        <v>559</v>
      </c>
      <c r="I36" s="105">
        <v>61500</v>
      </c>
    </row>
    <row r="37" spans="1:9" ht="15.75" thickBot="1">
      <c r="A37" s="246">
        <v>30</v>
      </c>
      <c r="B37" s="50" t="s">
        <v>560</v>
      </c>
      <c r="C37" s="111" t="s">
        <v>1009</v>
      </c>
      <c r="D37" s="106" t="s">
        <v>542</v>
      </c>
      <c r="E37" s="50"/>
      <c r="F37" s="107" t="s">
        <v>555</v>
      </c>
      <c r="G37" s="105">
        <v>62000</v>
      </c>
      <c r="H37" s="50" t="s">
        <v>559</v>
      </c>
      <c r="I37" s="105">
        <v>62000</v>
      </c>
    </row>
    <row r="38" spans="1:9" ht="15.75" thickBot="1">
      <c r="A38" s="246">
        <v>31</v>
      </c>
      <c r="B38" s="50" t="s">
        <v>560</v>
      </c>
      <c r="C38" s="111" t="s">
        <v>1009</v>
      </c>
      <c r="D38" s="106" t="s">
        <v>543</v>
      </c>
      <c r="E38" s="50"/>
      <c r="F38" s="107" t="s">
        <v>555</v>
      </c>
      <c r="G38" s="105">
        <v>70000</v>
      </c>
      <c r="H38" s="50" t="s">
        <v>559</v>
      </c>
      <c r="I38" s="105">
        <v>70000</v>
      </c>
    </row>
    <row r="39" spans="1:9" ht="15.75" thickBot="1">
      <c r="A39" s="246">
        <v>32</v>
      </c>
      <c r="B39" s="50" t="s">
        <v>560</v>
      </c>
      <c r="C39" s="111" t="s">
        <v>1009</v>
      </c>
      <c r="D39" s="106" t="s">
        <v>544</v>
      </c>
      <c r="E39" s="50"/>
      <c r="F39" s="107" t="s">
        <v>555</v>
      </c>
      <c r="G39" s="105">
        <v>75000</v>
      </c>
      <c r="H39" s="50" t="s">
        <v>559</v>
      </c>
      <c r="I39" s="105">
        <v>75000</v>
      </c>
    </row>
    <row r="40" spans="1:9" ht="15.75" thickBot="1">
      <c r="A40" s="246">
        <v>33</v>
      </c>
      <c r="B40" s="50" t="s">
        <v>560</v>
      </c>
      <c r="C40" s="111" t="s">
        <v>1009</v>
      </c>
      <c r="D40" s="106" t="s">
        <v>545</v>
      </c>
      <c r="E40" s="50"/>
      <c r="F40" s="107" t="s">
        <v>555</v>
      </c>
      <c r="G40" s="105">
        <v>91950</v>
      </c>
      <c r="H40" s="50" t="s">
        <v>559</v>
      </c>
      <c r="I40" s="105">
        <v>91950</v>
      </c>
    </row>
    <row r="41" spans="1:9" ht="15.75" thickBot="1">
      <c r="A41" s="246">
        <v>34</v>
      </c>
      <c r="B41" s="50" t="s">
        <v>560</v>
      </c>
      <c r="C41" s="111" t="s">
        <v>1009</v>
      </c>
      <c r="D41" s="106" t="s">
        <v>546</v>
      </c>
      <c r="E41" s="50"/>
      <c r="F41" s="107" t="s">
        <v>555</v>
      </c>
      <c r="G41" s="105">
        <v>92000</v>
      </c>
      <c r="H41" s="50" t="s">
        <v>559</v>
      </c>
      <c r="I41" s="105">
        <v>92000</v>
      </c>
    </row>
    <row r="42" spans="1:9" ht="15.75" thickBot="1">
      <c r="A42" s="246">
        <v>35</v>
      </c>
      <c r="B42" s="50" t="s">
        <v>560</v>
      </c>
      <c r="C42" s="111" t="s">
        <v>1009</v>
      </c>
      <c r="D42" s="106" t="s">
        <v>547</v>
      </c>
      <c r="E42" s="50"/>
      <c r="F42" s="107" t="s">
        <v>555</v>
      </c>
      <c r="G42" s="105">
        <v>122700</v>
      </c>
      <c r="H42" s="50" t="s">
        <v>559</v>
      </c>
      <c r="I42" s="105">
        <v>122700</v>
      </c>
    </row>
    <row r="43" spans="1:9" ht="15.75" thickBot="1">
      <c r="A43" s="246">
        <v>36</v>
      </c>
      <c r="B43" s="50" t="s">
        <v>560</v>
      </c>
      <c r="C43" s="111" t="s">
        <v>1009</v>
      </c>
      <c r="D43" s="106" t="s">
        <v>548</v>
      </c>
      <c r="E43" s="50"/>
      <c r="F43" s="107" t="s">
        <v>555</v>
      </c>
      <c r="G43" s="105">
        <v>122800</v>
      </c>
      <c r="H43" s="50" t="s">
        <v>559</v>
      </c>
      <c r="I43" s="105">
        <v>122800</v>
      </c>
    </row>
    <row r="44" spans="1:9" ht="15.75" thickBot="1">
      <c r="A44" s="246">
        <v>37</v>
      </c>
      <c r="B44" s="50" t="s">
        <v>560</v>
      </c>
      <c r="C44" s="111" t="s">
        <v>1009</v>
      </c>
      <c r="D44" s="106" t="s">
        <v>549</v>
      </c>
      <c r="E44" s="50"/>
      <c r="F44" s="107" t="s">
        <v>555</v>
      </c>
      <c r="G44" s="105">
        <v>200000</v>
      </c>
      <c r="H44" s="50" t="s">
        <v>559</v>
      </c>
      <c r="I44" s="105">
        <v>200000</v>
      </c>
    </row>
    <row r="45" spans="1:9" ht="15.75" thickBot="1">
      <c r="A45" s="246">
        <v>38</v>
      </c>
      <c r="B45" s="50" t="s">
        <v>560</v>
      </c>
      <c r="C45" s="111" t="s">
        <v>1009</v>
      </c>
      <c r="D45" s="106" t="s">
        <v>563</v>
      </c>
      <c r="E45" s="50"/>
      <c r="F45" s="107" t="s">
        <v>843</v>
      </c>
      <c r="G45" s="105">
        <v>25000</v>
      </c>
      <c r="H45" s="50" t="s">
        <v>850</v>
      </c>
      <c r="I45" s="105">
        <v>25000</v>
      </c>
    </row>
    <row r="46" spans="1:9" ht="15.75" thickBot="1">
      <c r="A46" s="246">
        <v>39</v>
      </c>
      <c r="B46" s="50" t="s">
        <v>560</v>
      </c>
      <c r="C46" s="111" t="s">
        <v>1009</v>
      </c>
      <c r="D46" s="106" t="s">
        <v>564</v>
      </c>
      <c r="E46" s="50"/>
      <c r="F46" s="107" t="s">
        <v>844</v>
      </c>
      <c r="G46" s="105">
        <v>18000</v>
      </c>
      <c r="H46" s="50" t="s">
        <v>850</v>
      </c>
      <c r="I46" s="105">
        <v>18000</v>
      </c>
    </row>
    <row r="47" spans="1:9" ht="15.75" thickBot="1">
      <c r="A47" s="246">
        <v>40</v>
      </c>
      <c r="B47" s="50" t="s">
        <v>560</v>
      </c>
      <c r="C47" s="111" t="s">
        <v>1009</v>
      </c>
      <c r="D47" s="106" t="s">
        <v>565</v>
      </c>
      <c r="E47" s="50"/>
      <c r="F47" s="107" t="s">
        <v>844</v>
      </c>
      <c r="G47" s="105">
        <v>20000</v>
      </c>
      <c r="H47" s="50" t="s">
        <v>850</v>
      </c>
      <c r="I47" s="105">
        <v>20000</v>
      </c>
    </row>
    <row r="48" spans="1:9" ht="15.75" thickBot="1">
      <c r="A48" s="246">
        <v>41</v>
      </c>
      <c r="B48" s="50" t="s">
        <v>560</v>
      </c>
      <c r="C48" s="111" t="s">
        <v>1009</v>
      </c>
      <c r="D48" s="106" t="s">
        <v>566</v>
      </c>
      <c r="E48" s="50"/>
      <c r="F48" s="107" t="s">
        <v>844</v>
      </c>
      <c r="G48" s="105">
        <v>20000</v>
      </c>
      <c r="H48" s="50" t="s">
        <v>850</v>
      </c>
      <c r="I48" s="105">
        <v>20000</v>
      </c>
    </row>
    <row r="49" spans="1:9" ht="15.75" thickBot="1">
      <c r="A49" s="246">
        <v>42</v>
      </c>
      <c r="B49" s="50" t="s">
        <v>560</v>
      </c>
      <c r="C49" s="111" t="s">
        <v>1009</v>
      </c>
      <c r="D49" s="106" t="s">
        <v>567</v>
      </c>
      <c r="E49" s="50"/>
      <c r="F49" s="107" t="s">
        <v>844</v>
      </c>
      <c r="G49" s="105">
        <v>22000</v>
      </c>
      <c r="H49" s="50" t="s">
        <v>850</v>
      </c>
      <c r="I49" s="105">
        <v>22000</v>
      </c>
    </row>
    <row r="50" spans="1:9" ht="15.75" thickBot="1">
      <c r="A50" s="246">
        <v>43</v>
      </c>
      <c r="B50" s="50" t="s">
        <v>560</v>
      </c>
      <c r="C50" s="111" t="s">
        <v>1009</v>
      </c>
      <c r="D50" s="106" t="s">
        <v>568</v>
      </c>
      <c r="E50" s="50" t="s">
        <v>851</v>
      </c>
      <c r="F50" s="107" t="s">
        <v>844</v>
      </c>
      <c r="G50" s="105">
        <v>25000</v>
      </c>
      <c r="H50" s="50" t="s">
        <v>850</v>
      </c>
      <c r="I50" s="105">
        <v>25000</v>
      </c>
    </row>
    <row r="51" spans="1:9" ht="15.75" thickBot="1">
      <c r="A51" s="246">
        <v>44</v>
      </c>
      <c r="B51" s="50" t="s">
        <v>560</v>
      </c>
      <c r="C51" s="111" t="s">
        <v>1009</v>
      </c>
      <c r="D51" s="106" t="s">
        <v>569</v>
      </c>
      <c r="E51" s="50"/>
      <c r="F51" s="107" t="s">
        <v>844</v>
      </c>
      <c r="G51" s="105">
        <v>25000</v>
      </c>
      <c r="H51" s="50" t="s">
        <v>850</v>
      </c>
      <c r="I51" s="105">
        <v>25000</v>
      </c>
    </row>
    <row r="52" spans="1:9" ht="15.75" thickBot="1">
      <c r="A52" s="246">
        <v>45</v>
      </c>
      <c r="B52" s="50" t="s">
        <v>560</v>
      </c>
      <c r="C52" s="111" t="s">
        <v>1009</v>
      </c>
      <c r="D52" s="106" t="s">
        <v>570</v>
      </c>
      <c r="E52" s="50"/>
      <c r="F52" s="107" t="s">
        <v>844</v>
      </c>
      <c r="G52" s="105">
        <v>25000</v>
      </c>
      <c r="H52" s="50" t="s">
        <v>850</v>
      </c>
      <c r="I52" s="105">
        <v>25000</v>
      </c>
    </row>
    <row r="53" spans="1:9" ht="15.75" thickBot="1">
      <c r="A53" s="246">
        <v>46</v>
      </c>
      <c r="B53" s="50" t="s">
        <v>560</v>
      </c>
      <c r="C53" s="111" t="s">
        <v>1009</v>
      </c>
      <c r="D53" s="106" t="s">
        <v>571</v>
      </c>
      <c r="E53" s="50"/>
      <c r="F53" s="107" t="s">
        <v>844</v>
      </c>
      <c r="G53" s="105">
        <v>29000</v>
      </c>
      <c r="H53" s="50" t="s">
        <v>850</v>
      </c>
      <c r="I53" s="105">
        <v>29000</v>
      </c>
    </row>
    <row r="54" spans="1:9" ht="15.75" thickBot="1">
      <c r="A54" s="246">
        <v>47</v>
      </c>
      <c r="B54" s="50" t="s">
        <v>560</v>
      </c>
      <c r="C54" s="111" t="s">
        <v>1009</v>
      </c>
      <c r="D54" s="106" t="s">
        <v>572</v>
      </c>
      <c r="E54" s="50"/>
      <c r="F54" s="107" t="s">
        <v>844</v>
      </c>
      <c r="G54" s="105">
        <v>30000</v>
      </c>
      <c r="H54" s="50" t="s">
        <v>850</v>
      </c>
      <c r="I54" s="105">
        <v>30000</v>
      </c>
    </row>
    <row r="55" spans="1:9" ht="15.75" thickBot="1">
      <c r="A55" s="246">
        <v>48</v>
      </c>
      <c r="B55" s="50" t="s">
        <v>560</v>
      </c>
      <c r="C55" s="111" t="s">
        <v>1009</v>
      </c>
      <c r="D55" s="106" t="s">
        <v>573</v>
      </c>
      <c r="E55" s="50" t="s">
        <v>852</v>
      </c>
      <c r="F55" s="107" t="s">
        <v>844</v>
      </c>
      <c r="G55" s="105">
        <v>30000</v>
      </c>
      <c r="H55" s="50" t="s">
        <v>850</v>
      </c>
      <c r="I55" s="105">
        <v>30000</v>
      </c>
    </row>
    <row r="56" spans="1:9" ht="15.75" thickBot="1">
      <c r="A56" s="246">
        <v>49</v>
      </c>
      <c r="B56" s="50" t="s">
        <v>560</v>
      </c>
      <c r="C56" s="111" t="s">
        <v>1009</v>
      </c>
      <c r="D56" s="106" t="s">
        <v>574</v>
      </c>
      <c r="E56" s="50" t="s">
        <v>853</v>
      </c>
      <c r="F56" s="107" t="s">
        <v>844</v>
      </c>
      <c r="G56" s="105">
        <v>30000</v>
      </c>
      <c r="H56" s="50" t="s">
        <v>850</v>
      </c>
      <c r="I56" s="105">
        <v>30000</v>
      </c>
    </row>
    <row r="57" spans="1:9" ht="15.75" thickBot="1">
      <c r="A57" s="246">
        <v>50</v>
      </c>
      <c r="B57" s="50" t="s">
        <v>560</v>
      </c>
      <c r="C57" s="111" t="s">
        <v>1009</v>
      </c>
      <c r="D57" s="106" t="s">
        <v>575</v>
      </c>
      <c r="E57" s="50"/>
      <c r="F57" s="107" t="s">
        <v>844</v>
      </c>
      <c r="G57" s="105">
        <v>30000</v>
      </c>
      <c r="H57" s="50" t="s">
        <v>850</v>
      </c>
      <c r="I57" s="105">
        <v>30000</v>
      </c>
    </row>
    <row r="58" spans="1:9" ht="15.75" thickBot="1">
      <c r="A58" s="246">
        <v>51</v>
      </c>
      <c r="B58" s="50" t="s">
        <v>560</v>
      </c>
      <c r="C58" s="111" t="s">
        <v>1009</v>
      </c>
      <c r="D58" s="106" t="s">
        <v>576</v>
      </c>
      <c r="E58" s="50"/>
      <c r="F58" s="107" t="s">
        <v>844</v>
      </c>
      <c r="G58" s="105">
        <v>30000</v>
      </c>
      <c r="H58" s="50" t="s">
        <v>850</v>
      </c>
      <c r="I58" s="105">
        <v>30000</v>
      </c>
    </row>
    <row r="59" spans="1:9" ht="15.75" thickBot="1">
      <c r="A59" s="246">
        <v>52</v>
      </c>
      <c r="B59" s="50" t="s">
        <v>560</v>
      </c>
      <c r="C59" s="111" t="s">
        <v>1009</v>
      </c>
      <c r="D59" s="106" t="s">
        <v>577</v>
      </c>
      <c r="E59" s="50"/>
      <c r="F59" s="107" t="s">
        <v>844</v>
      </c>
      <c r="G59" s="105">
        <v>30000</v>
      </c>
      <c r="H59" s="50" t="s">
        <v>850</v>
      </c>
      <c r="I59" s="105">
        <v>30000</v>
      </c>
    </row>
    <row r="60" spans="1:9" ht="15.75" thickBot="1">
      <c r="A60" s="246">
        <v>53</v>
      </c>
      <c r="B60" s="50" t="s">
        <v>560</v>
      </c>
      <c r="C60" s="111" t="s">
        <v>1009</v>
      </c>
      <c r="D60" s="106" t="s">
        <v>578</v>
      </c>
      <c r="E60" s="50"/>
      <c r="F60" s="107" t="s">
        <v>844</v>
      </c>
      <c r="G60" s="105">
        <v>30000</v>
      </c>
      <c r="H60" s="50" t="s">
        <v>850</v>
      </c>
      <c r="I60" s="105">
        <v>30000</v>
      </c>
    </row>
    <row r="61" spans="1:9" ht="15.75" thickBot="1">
      <c r="A61" s="246">
        <v>54</v>
      </c>
      <c r="B61" s="50" t="s">
        <v>560</v>
      </c>
      <c r="C61" s="111" t="s">
        <v>1009</v>
      </c>
      <c r="D61" s="106" t="s">
        <v>579</v>
      </c>
      <c r="E61" s="50"/>
      <c r="F61" s="107" t="s">
        <v>844</v>
      </c>
      <c r="G61" s="105">
        <v>30000</v>
      </c>
      <c r="H61" s="50" t="s">
        <v>850</v>
      </c>
      <c r="I61" s="105">
        <v>30000</v>
      </c>
    </row>
    <row r="62" spans="1:9" ht="15.75" thickBot="1">
      <c r="A62" s="246">
        <v>55</v>
      </c>
      <c r="B62" s="50" t="s">
        <v>560</v>
      </c>
      <c r="C62" s="111" t="s">
        <v>1009</v>
      </c>
      <c r="D62" s="106" t="s">
        <v>580</v>
      </c>
      <c r="E62" s="50"/>
      <c r="F62" s="107" t="s">
        <v>844</v>
      </c>
      <c r="G62" s="105">
        <v>30000</v>
      </c>
      <c r="H62" s="50" t="s">
        <v>850</v>
      </c>
      <c r="I62" s="105">
        <v>30000</v>
      </c>
    </row>
    <row r="63" spans="1:9" ht="15.75" thickBot="1">
      <c r="A63" s="246">
        <v>56</v>
      </c>
      <c r="B63" s="50" t="s">
        <v>560</v>
      </c>
      <c r="C63" s="111" t="s">
        <v>1009</v>
      </c>
      <c r="D63" s="106" t="s">
        <v>581</v>
      </c>
      <c r="E63" s="50"/>
      <c r="F63" s="107" t="s">
        <v>844</v>
      </c>
      <c r="G63" s="105">
        <v>30000</v>
      </c>
      <c r="H63" s="50" t="s">
        <v>850</v>
      </c>
      <c r="I63" s="105">
        <v>30000</v>
      </c>
    </row>
    <row r="64" spans="1:9" ht="15.75" thickBot="1">
      <c r="A64" s="246">
        <v>57</v>
      </c>
      <c r="B64" s="50" t="s">
        <v>560</v>
      </c>
      <c r="C64" s="111" t="s">
        <v>1009</v>
      </c>
      <c r="D64" s="106" t="s">
        <v>582</v>
      </c>
      <c r="E64" s="50"/>
      <c r="F64" s="107" t="s">
        <v>844</v>
      </c>
      <c r="G64" s="105">
        <v>30000</v>
      </c>
      <c r="H64" s="50" t="s">
        <v>850</v>
      </c>
      <c r="I64" s="105">
        <v>30000</v>
      </c>
    </row>
    <row r="65" spans="1:9" ht="15.75" thickBot="1">
      <c r="A65" s="246">
        <v>58</v>
      </c>
      <c r="B65" s="50" t="s">
        <v>560</v>
      </c>
      <c r="C65" s="111" t="s">
        <v>1009</v>
      </c>
      <c r="D65" s="106" t="s">
        <v>583</v>
      </c>
      <c r="E65" s="50"/>
      <c r="F65" s="107" t="s">
        <v>844</v>
      </c>
      <c r="G65" s="105">
        <v>30500</v>
      </c>
      <c r="H65" s="50" t="s">
        <v>850</v>
      </c>
      <c r="I65" s="105">
        <v>30500</v>
      </c>
    </row>
    <row r="66" spans="1:9" ht="15.75" thickBot="1">
      <c r="A66" s="246">
        <v>59</v>
      </c>
      <c r="B66" s="50" t="s">
        <v>560</v>
      </c>
      <c r="C66" s="111" t="s">
        <v>1009</v>
      </c>
      <c r="D66" s="106" t="s">
        <v>584</v>
      </c>
      <c r="E66" s="50"/>
      <c r="F66" s="107" t="s">
        <v>844</v>
      </c>
      <c r="G66" s="105">
        <v>30500</v>
      </c>
      <c r="H66" s="50" t="s">
        <v>850</v>
      </c>
      <c r="I66" s="105">
        <v>30500</v>
      </c>
    </row>
    <row r="67" spans="1:9" ht="15.75" thickBot="1">
      <c r="A67" s="246">
        <v>60</v>
      </c>
      <c r="B67" s="50" t="s">
        <v>560</v>
      </c>
      <c r="C67" s="111" t="s">
        <v>1009</v>
      </c>
      <c r="D67" s="106" t="s">
        <v>585</v>
      </c>
      <c r="E67" s="50"/>
      <c r="F67" s="107" t="s">
        <v>844</v>
      </c>
      <c r="G67" s="105">
        <v>30750</v>
      </c>
      <c r="H67" s="50" t="s">
        <v>850</v>
      </c>
      <c r="I67" s="105">
        <v>30750</v>
      </c>
    </row>
    <row r="68" spans="1:9" ht="15.75" thickBot="1">
      <c r="A68" s="246">
        <v>61</v>
      </c>
      <c r="B68" s="50" t="s">
        <v>560</v>
      </c>
      <c r="C68" s="111" t="s">
        <v>1009</v>
      </c>
      <c r="D68" s="106" t="s">
        <v>586</v>
      </c>
      <c r="E68" s="50"/>
      <c r="F68" s="107" t="s">
        <v>844</v>
      </c>
      <c r="G68" s="105">
        <v>40000</v>
      </c>
      <c r="H68" s="50" t="s">
        <v>850</v>
      </c>
      <c r="I68" s="105">
        <v>40000</v>
      </c>
    </row>
    <row r="69" spans="1:9" ht="15.75" thickBot="1">
      <c r="A69" s="246">
        <v>62</v>
      </c>
      <c r="B69" s="50" t="s">
        <v>560</v>
      </c>
      <c r="C69" s="111" t="s">
        <v>1009</v>
      </c>
      <c r="D69" s="106" t="s">
        <v>587</v>
      </c>
      <c r="E69" s="50"/>
      <c r="F69" s="107" t="s">
        <v>844</v>
      </c>
      <c r="G69" s="105">
        <v>40000</v>
      </c>
      <c r="H69" s="50" t="s">
        <v>850</v>
      </c>
      <c r="I69" s="105">
        <v>40000</v>
      </c>
    </row>
    <row r="70" spans="1:9" ht="15.75" thickBot="1">
      <c r="A70" s="246">
        <v>63</v>
      </c>
      <c r="B70" s="50" t="s">
        <v>560</v>
      </c>
      <c r="C70" s="111" t="s">
        <v>1009</v>
      </c>
      <c r="D70" s="106" t="s">
        <v>588</v>
      </c>
      <c r="E70" s="50"/>
      <c r="F70" s="107" t="s">
        <v>844</v>
      </c>
      <c r="G70" s="105">
        <v>40000</v>
      </c>
      <c r="H70" s="50" t="s">
        <v>850</v>
      </c>
      <c r="I70" s="105">
        <v>40000</v>
      </c>
    </row>
    <row r="71" spans="1:9" ht="15.75" thickBot="1">
      <c r="A71" s="246">
        <v>64</v>
      </c>
      <c r="B71" s="50" t="s">
        <v>560</v>
      </c>
      <c r="C71" s="111" t="s">
        <v>1009</v>
      </c>
      <c r="D71" s="106" t="s">
        <v>589</v>
      </c>
      <c r="E71" s="50"/>
      <c r="F71" s="107" t="s">
        <v>844</v>
      </c>
      <c r="G71" s="105">
        <v>40000</v>
      </c>
      <c r="H71" s="50" t="s">
        <v>850</v>
      </c>
      <c r="I71" s="105">
        <v>40000</v>
      </c>
    </row>
    <row r="72" spans="1:9" ht="15.75" thickBot="1">
      <c r="A72" s="246">
        <v>65</v>
      </c>
      <c r="B72" s="50" t="s">
        <v>560</v>
      </c>
      <c r="C72" s="111" t="s">
        <v>1009</v>
      </c>
      <c r="D72" s="106" t="s">
        <v>590</v>
      </c>
      <c r="E72" s="50"/>
      <c r="F72" s="107" t="s">
        <v>844</v>
      </c>
      <c r="G72" s="105">
        <v>40000</v>
      </c>
      <c r="H72" s="50" t="s">
        <v>850</v>
      </c>
      <c r="I72" s="105">
        <v>40000</v>
      </c>
    </row>
    <row r="73" spans="1:9" ht="15.75" thickBot="1">
      <c r="A73" s="246">
        <v>66</v>
      </c>
      <c r="B73" s="50" t="s">
        <v>560</v>
      </c>
      <c r="C73" s="111" t="s">
        <v>1009</v>
      </c>
      <c r="D73" s="106" t="s">
        <v>591</v>
      </c>
      <c r="E73" s="50"/>
      <c r="F73" s="107" t="s">
        <v>844</v>
      </c>
      <c r="G73" s="105">
        <v>40000</v>
      </c>
      <c r="H73" s="50" t="s">
        <v>850</v>
      </c>
      <c r="I73" s="105">
        <v>40000</v>
      </c>
    </row>
    <row r="74" spans="1:9" ht="15.75" thickBot="1">
      <c r="A74" s="246">
        <v>67</v>
      </c>
      <c r="B74" s="50" t="s">
        <v>560</v>
      </c>
      <c r="C74" s="111" t="s">
        <v>1009</v>
      </c>
      <c r="D74" s="106" t="s">
        <v>592</v>
      </c>
      <c r="E74" s="50"/>
      <c r="F74" s="107" t="s">
        <v>844</v>
      </c>
      <c r="G74" s="105">
        <v>40000</v>
      </c>
      <c r="H74" s="50" t="s">
        <v>850</v>
      </c>
      <c r="I74" s="105">
        <v>40000</v>
      </c>
    </row>
    <row r="75" spans="1:9" ht="15.75" thickBot="1">
      <c r="A75" s="246">
        <v>68</v>
      </c>
      <c r="B75" s="50" t="s">
        <v>560</v>
      </c>
      <c r="C75" s="111" t="s">
        <v>1009</v>
      </c>
      <c r="D75" s="106" t="s">
        <v>593</v>
      </c>
      <c r="E75" s="50"/>
      <c r="F75" s="107" t="s">
        <v>844</v>
      </c>
      <c r="G75" s="105">
        <v>46350</v>
      </c>
      <c r="H75" s="50" t="s">
        <v>850</v>
      </c>
      <c r="I75" s="105">
        <v>46350</v>
      </c>
    </row>
    <row r="76" spans="1:9" ht="15.75" thickBot="1">
      <c r="A76" s="246">
        <v>69</v>
      </c>
      <c r="B76" s="50" t="s">
        <v>560</v>
      </c>
      <c r="C76" s="111" t="s">
        <v>1009</v>
      </c>
      <c r="D76" s="106" t="s">
        <v>594</v>
      </c>
      <c r="E76" s="50" t="s">
        <v>855</v>
      </c>
      <c r="F76" s="107" t="s">
        <v>844</v>
      </c>
      <c r="G76" s="105">
        <v>49775</v>
      </c>
      <c r="H76" s="50" t="s">
        <v>850</v>
      </c>
      <c r="I76" s="105">
        <v>49775</v>
      </c>
    </row>
    <row r="77" spans="1:9" ht="15.75" thickBot="1">
      <c r="A77" s="246">
        <v>70</v>
      </c>
      <c r="B77" s="50" t="s">
        <v>560</v>
      </c>
      <c r="C77" s="111" t="s">
        <v>1009</v>
      </c>
      <c r="D77" s="106" t="s">
        <v>595</v>
      </c>
      <c r="E77" s="50" t="s">
        <v>856</v>
      </c>
      <c r="F77" s="107" t="s">
        <v>844</v>
      </c>
      <c r="G77" s="105">
        <v>49775</v>
      </c>
      <c r="H77" s="50" t="s">
        <v>850</v>
      </c>
      <c r="I77" s="105">
        <v>49775</v>
      </c>
    </row>
    <row r="78" spans="1:9" ht="15.75" thickBot="1">
      <c r="A78" s="246">
        <v>71</v>
      </c>
      <c r="B78" s="50" t="s">
        <v>560</v>
      </c>
      <c r="C78" s="111" t="s">
        <v>1009</v>
      </c>
      <c r="D78" s="106" t="s">
        <v>595</v>
      </c>
      <c r="E78" s="50" t="s">
        <v>856</v>
      </c>
      <c r="F78" s="107" t="s">
        <v>844</v>
      </c>
      <c r="G78" s="105">
        <v>49775</v>
      </c>
      <c r="H78" s="50" t="s">
        <v>850</v>
      </c>
      <c r="I78" s="105">
        <v>49775</v>
      </c>
    </row>
    <row r="79" spans="1:9" ht="15.75" thickBot="1">
      <c r="A79" s="246">
        <v>72</v>
      </c>
      <c r="B79" s="50" t="s">
        <v>560</v>
      </c>
      <c r="C79" s="111" t="s">
        <v>1009</v>
      </c>
      <c r="D79" s="106" t="s">
        <v>594</v>
      </c>
      <c r="E79" s="50" t="s">
        <v>855</v>
      </c>
      <c r="F79" s="107" t="s">
        <v>844</v>
      </c>
      <c r="G79" s="105">
        <v>49775</v>
      </c>
      <c r="H79" s="50" t="s">
        <v>850</v>
      </c>
      <c r="I79" s="105">
        <v>49775</v>
      </c>
    </row>
    <row r="80" spans="1:9" ht="15.75" thickBot="1">
      <c r="A80" s="246">
        <v>73</v>
      </c>
      <c r="B80" s="50" t="s">
        <v>560</v>
      </c>
      <c r="C80" s="111" t="s">
        <v>1009</v>
      </c>
      <c r="D80" s="106" t="s">
        <v>596</v>
      </c>
      <c r="E80" s="50"/>
      <c r="F80" s="107" t="s">
        <v>844</v>
      </c>
      <c r="G80" s="105">
        <v>50000</v>
      </c>
      <c r="H80" s="50" t="s">
        <v>850</v>
      </c>
      <c r="I80" s="105">
        <v>50000</v>
      </c>
    </row>
    <row r="81" spans="1:9" ht="15.75" thickBot="1">
      <c r="A81" s="246">
        <v>74</v>
      </c>
      <c r="B81" s="50" t="s">
        <v>560</v>
      </c>
      <c r="C81" s="111" t="s">
        <v>1009</v>
      </c>
      <c r="D81" s="106" t="s">
        <v>597</v>
      </c>
      <c r="E81" s="50"/>
      <c r="F81" s="107" t="s">
        <v>844</v>
      </c>
      <c r="G81" s="105">
        <v>50000</v>
      </c>
      <c r="H81" s="50" t="s">
        <v>850</v>
      </c>
      <c r="I81" s="105">
        <v>50000</v>
      </c>
    </row>
    <row r="82" spans="1:9" ht="15.75" thickBot="1">
      <c r="A82" s="246">
        <v>75</v>
      </c>
      <c r="B82" s="50" t="s">
        <v>560</v>
      </c>
      <c r="C82" s="111" t="s">
        <v>1009</v>
      </c>
      <c r="D82" s="106" t="s">
        <v>598</v>
      </c>
      <c r="E82" s="50" t="s">
        <v>857</v>
      </c>
      <c r="F82" s="107" t="s">
        <v>844</v>
      </c>
      <c r="G82" s="105">
        <v>50000</v>
      </c>
      <c r="H82" s="50" t="s">
        <v>850</v>
      </c>
      <c r="I82" s="105">
        <v>50000</v>
      </c>
    </row>
    <row r="83" spans="1:9" ht="15.75" thickBot="1">
      <c r="A83" s="246">
        <v>76</v>
      </c>
      <c r="B83" s="50" t="s">
        <v>560</v>
      </c>
      <c r="C83" s="111" t="s">
        <v>1009</v>
      </c>
      <c r="D83" s="106" t="s">
        <v>599</v>
      </c>
      <c r="E83" s="50"/>
      <c r="F83" s="107" t="s">
        <v>844</v>
      </c>
      <c r="G83" s="105">
        <v>55000</v>
      </c>
      <c r="H83" s="50" t="s">
        <v>850</v>
      </c>
      <c r="I83" s="105">
        <v>55000</v>
      </c>
    </row>
    <row r="84" spans="1:9" ht="15.75" thickBot="1">
      <c r="A84" s="246">
        <v>77</v>
      </c>
      <c r="B84" s="50" t="s">
        <v>560</v>
      </c>
      <c r="C84" s="111" t="s">
        <v>1009</v>
      </c>
      <c r="D84" s="106" t="s">
        <v>600</v>
      </c>
      <c r="E84" s="50"/>
      <c r="F84" s="107" t="s">
        <v>844</v>
      </c>
      <c r="G84" s="105">
        <v>60000</v>
      </c>
      <c r="H84" s="50" t="s">
        <v>850</v>
      </c>
      <c r="I84" s="105">
        <v>60000</v>
      </c>
    </row>
    <row r="85" spans="1:9" ht="15.75" thickBot="1">
      <c r="A85" s="246">
        <v>78</v>
      </c>
      <c r="B85" s="50" t="s">
        <v>560</v>
      </c>
      <c r="C85" s="111" t="s">
        <v>1009</v>
      </c>
      <c r="D85" s="106" t="s">
        <v>601</v>
      </c>
      <c r="E85" s="50"/>
      <c r="F85" s="107" t="s">
        <v>844</v>
      </c>
      <c r="G85" s="105">
        <v>60000</v>
      </c>
      <c r="H85" s="50" t="s">
        <v>850</v>
      </c>
      <c r="I85" s="105">
        <v>60000</v>
      </c>
    </row>
    <row r="86" spans="1:9" ht="15.75" thickBot="1">
      <c r="A86" s="246">
        <v>79</v>
      </c>
      <c r="B86" s="50" t="s">
        <v>560</v>
      </c>
      <c r="C86" s="111" t="s">
        <v>1009</v>
      </c>
      <c r="D86" s="106" t="s">
        <v>602</v>
      </c>
      <c r="E86" s="50"/>
      <c r="F86" s="107" t="s">
        <v>844</v>
      </c>
      <c r="G86" s="105">
        <v>60000</v>
      </c>
      <c r="H86" s="50" t="s">
        <v>850</v>
      </c>
      <c r="I86" s="105">
        <v>60000</v>
      </c>
    </row>
    <row r="87" spans="1:9" ht="15.75" thickBot="1">
      <c r="A87" s="246">
        <v>80</v>
      </c>
      <c r="B87" s="50" t="s">
        <v>560</v>
      </c>
      <c r="C87" s="111" t="s">
        <v>1009</v>
      </c>
      <c r="D87" s="106" t="s">
        <v>603</v>
      </c>
      <c r="E87" s="50"/>
      <c r="F87" s="107" t="s">
        <v>844</v>
      </c>
      <c r="G87" s="105">
        <v>60000</v>
      </c>
      <c r="H87" s="50" t="s">
        <v>850</v>
      </c>
      <c r="I87" s="105">
        <v>60000</v>
      </c>
    </row>
    <row r="88" spans="1:9" ht="15.75" thickBot="1">
      <c r="A88" s="246">
        <v>81</v>
      </c>
      <c r="B88" s="50" t="s">
        <v>560</v>
      </c>
      <c r="C88" s="111" t="s">
        <v>1009</v>
      </c>
      <c r="D88" s="106" t="s">
        <v>604</v>
      </c>
      <c r="E88" s="50"/>
      <c r="F88" s="107" t="s">
        <v>844</v>
      </c>
      <c r="G88" s="105">
        <v>60000</v>
      </c>
      <c r="H88" s="50" t="s">
        <v>850</v>
      </c>
      <c r="I88" s="105">
        <v>60000</v>
      </c>
    </row>
    <row r="89" spans="1:9" ht="15.75" thickBot="1">
      <c r="A89" s="246">
        <v>82</v>
      </c>
      <c r="B89" s="50" t="s">
        <v>560</v>
      </c>
      <c r="C89" s="111" t="s">
        <v>1009</v>
      </c>
      <c r="D89" s="106" t="s">
        <v>605</v>
      </c>
      <c r="E89" s="50"/>
      <c r="F89" s="107" t="s">
        <v>844</v>
      </c>
      <c r="G89" s="105">
        <v>60000</v>
      </c>
      <c r="H89" s="50" t="s">
        <v>850</v>
      </c>
      <c r="I89" s="105">
        <v>60000</v>
      </c>
    </row>
    <row r="90" spans="1:9" ht="15.75" thickBot="1">
      <c r="A90" s="246">
        <v>83</v>
      </c>
      <c r="B90" s="50" t="s">
        <v>560</v>
      </c>
      <c r="C90" s="111" t="s">
        <v>1009</v>
      </c>
      <c r="D90" s="106" t="s">
        <v>606</v>
      </c>
      <c r="E90" s="50"/>
      <c r="F90" s="107" t="s">
        <v>844</v>
      </c>
      <c r="G90" s="105">
        <v>60000</v>
      </c>
      <c r="H90" s="50" t="s">
        <v>850</v>
      </c>
      <c r="I90" s="105">
        <v>60000</v>
      </c>
    </row>
    <row r="91" spans="1:9" ht="15.75" thickBot="1">
      <c r="A91" s="246">
        <v>84</v>
      </c>
      <c r="B91" s="50" t="s">
        <v>560</v>
      </c>
      <c r="C91" s="111" t="s">
        <v>1009</v>
      </c>
      <c r="D91" s="106" t="s">
        <v>607</v>
      </c>
      <c r="E91" s="50"/>
      <c r="F91" s="107" t="s">
        <v>844</v>
      </c>
      <c r="G91" s="105">
        <v>60000</v>
      </c>
      <c r="H91" s="50" t="s">
        <v>850</v>
      </c>
      <c r="I91" s="105">
        <v>60000</v>
      </c>
    </row>
    <row r="92" spans="1:9" ht="15.75" thickBot="1">
      <c r="A92" s="246">
        <v>85</v>
      </c>
      <c r="B92" s="50" t="s">
        <v>560</v>
      </c>
      <c r="C92" s="111" t="s">
        <v>1009</v>
      </c>
      <c r="D92" s="106" t="s">
        <v>608</v>
      </c>
      <c r="E92" s="50"/>
      <c r="F92" s="107" t="s">
        <v>844</v>
      </c>
      <c r="G92" s="105">
        <v>61500</v>
      </c>
      <c r="H92" s="50" t="s">
        <v>850</v>
      </c>
      <c r="I92" s="105">
        <v>61500</v>
      </c>
    </row>
    <row r="93" spans="1:9" ht="15.75" thickBot="1">
      <c r="A93" s="246">
        <v>86</v>
      </c>
      <c r="B93" s="50" t="s">
        <v>560</v>
      </c>
      <c r="C93" s="111" t="s">
        <v>1009</v>
      </c>
      <c r="D93" s="106" t="s">
        <v>609</v>
      </c>
      <c r="E93" s="50"/>
      <c r="F93" s="107" t="s">
        <v>844</v>
      </c>
      <c r="G93" s="105">
        <v>61500</v>
      </c>
      <c r="H93" s="50" t="s">
        <v>850</v>
      </c>
      <c r="I93" s="105">
        <v>61500</v>
      </c>
    </row>
    <row r="94" spans="1:9" ht="15.75" thickBot="1">
      <c r="A94" s="246">
        <v>87</v>
      </c>
      <c r="B94" s="50" t="s">
        <v>560</v>
      </c>
      <c r="C94" s="111" t="s">
        <v>1009</v>
      </c>
      <c r="D94" s="106" t="s">
        <v>610</v>
      </c>
      <c r="E94" s="50"/>
      <c r="F94" s="107" t="s">
        <v>844</v>
      </c>
      <c r="G94" s="105">
        <v>61500</v>
      </c>
      <c r="H94" s="50" t="s">
        <v>850</v>
      </c>
      <c r="I94" s="105">
        <v>61500</v>
      </c>
    </row>
    <row r="95" spans="1:9" ht="15.75" thickBot="1">
      <c r="A95" s="246">
        <v>88</v>
      </c>
      <c r="B95" s="50" t="s">
        <v>560</v>
      </c>
      <c r="C95" s="111" t="s">
        <v>1009</v>
      </c>
      <c r="D95" s="106" t="s">
        <v>611</v>
      </c>
      <c r="E95" s="50"/>
      <c r="F95" s="107" t="s">
        <v>844</v>
      </c>
      <c r="G95" s="105">
        <v>61500</v>
      </c>
      <c r="H95" s="50" t="s">
        <v>850</v>
      </c>
      <c r="I95" s="105">
        <v>61500</v>
      </c>
    </row>
    <row r="96" spans="1:9" ht="15.75" thickBot="1">
      <c r="A96" s="246">
        <v>89</v>
      </c>
      <c r="B96" s="50" t="s">
        <v>560</v>
      </c>
      <c r="C96" s="111" t="s">
        <v>1009</v>
      </c>
      <c r="D96" s="106" t="s">
        <v>612</v>
      </c>
      <c r="E96" s="50"/>
      <c r="F96" s="107" t="s">
        <v>844</v>
      </c>
      <c r="G96" s="105">
        <v>92100</v>
      </c>
      <c r="H96" s="50" t="s">
        <v>850</v>
      </c>
      <c r="I96" s="105">
        <v>92100</v>
      </c>
    </row>
    <row r="97" spans="1:9" ht="15.75" thickBot="1">
      <c r="A97" s="246">
        <v>90</v>
      </c>
      <c r="B97" s="50" t="s">
        <v>560</v>
      </c>
      <c r="C97" s="111" t="s">
        <v>1009</v>
      </c>
      <c r="D97" s="106" t="s">
        <v>613</v>
      </c>
      <c r="E97" s="50"/>
      <c r="F97" s="107" t="s">
        <v>844</v>
      </c>
      <c r="G97" s="105">
        <v>92250</v>
      </c>
      <c r="H97" s="50" t="s">
        <v>850</v>
      </c>
      <c r="I97" s="105">
        <v>92250</v>
      </c>
    </row>
    <row r="98" spans="1:9" ht="15.75" thickBot="1">
      <c r="A98" s="246">
        <v>91</v>
      </c>
      <c r="B98" s="50" t="s">
        <v>560</v>
      </c>
      <c r="C98" s="111" t="s">
        <v>1009</v>
      </c>
      <c r="D98" s="106" t="s">
        <v>614</v>
      </c>
      <c r="E98" s="50"/>
      <c r="F98" s="107" t="s">
        <v>844</v>
      </c>
      <c r="G98" s="105">
        <v>95000</v>
      </c>
      <c r="H98" s="50" t="s">
        <v>850</v>
      </c>
      <c r="I98" s="105">
        <v>95000</v>
      </c>
    </row>
    <row r="99" spans="1:9" ht="15.75" thickBot="1">
      <c r="A99" s="246">
        <v>92</v>
      </c>
      <c r="B99" s="50" t="s">
        <v>560</v>
      </c>
      <c r="C99" s="111" t="s">
        <v>1009</v>
      </c>
      <c r="D99" s="106" t="s">
        <v>615</v>
      </c>
      <c r="E99" s="50"/>
      <c r="F99" s="107" t="s">
        <v>844</v>
      </c>
      <c r="G99" s="105">
        <v>100000</v>
      </c>
      <c r="H99" s="50" t="s">
        <v>850</v>
      </c>
      <c r="I99" s="105">
        <v>100000</v>
      </c>
    </row>
    <row r="100" spans="1:9" ht="15.75" thickBot="1">
      <c r="A100" s="246">
        <v>93</v>
      </c>
      <c r="B100" s="50" t="s">
        <v>560</v>
      </c>
      <c r="C100" s="111" t="s">
        <v>1009</v>
      </c>
      <c r="D100" s="126" t="s">
        <v>616</v>
      </c>
      <c r="E100" s="50"/>
      <c r="F100" s="107" t="s">
        <v>844</v>
      </c>
      <c r="G100" s="105">
        <v>100000</v>
      </c>
      <c r="H100" s="50" t="s">
        <v>850</v>
      </c>
      <c r="I100" s="105">
        <v>100000</v>
      </c>
    </row>
    <row r="101" spans="1:9" ht="15.75" thickBot="1">
      <c r="A101" s="246">
        <v>94</v>
      </c>
      <c r="B101" s="50" t="s">
        <v>560</v>
      </c>
      <c r="C101" s="111" t="s">
        <v>1009</v>
      </c>
      <c r="D101" s="126" t="s">
        <v>617</v>
      </c>
      <c r="E101" s="50"/>
      <c r="F101" s="107" t="s">
        <v>844</v>
      </c>
      <c r="G101" s="105">
        <v>100000</v>
      </c>
      <c r="H101" s="50" t="s">
        <v>850</v>
      </c>
      <c r="I101" s="105">
        <v>100000</v>
      </c>
    </row>
    <row r="102" spans="1:9" ht="15.75" thickBot="1">
      <c r="A102" s="246">
        <v>95</v>
      </c>
      <c r="B102" s="50" t="s">
        <v>560</v>
      </c>
      <c r="C102" s="111" t="s">
        <v>1009</v>
      </c>
      <c r="D102" s="106" t="s">
        <v>618</v>
      </c>
      <c r="E102" s="50"/>
      <c r="F102" s="107" t="s">
        <v>844</v>
      </c>
      <c r="G102" s="105">
        <v>100000</v>
      </c>
      <c r="H102" s="50" t="s">
        <v>850</v>
      </c>
      <c r="I102" s="105">
        <v>100000</v>
      </c>
    </row>
    <row r="103" spans="1:9" ht="15.75" thickBot="1">
      <c r="A103" s="246">
        <v>96</v>
      </c>
      <c r="B103" s="50" t="s">
        <v>560</v>
      </c>
      <c r="C103" s="111" t="s">
        <v>1009</v>
      </c>
      <c r="D103" s="106" t="s">
        <v>619</v>
      </c>
      <c r="E103" s="50"/>
      <c r="F103" s="107" t="s">
        <v>844</v>
      </c>
      <c r="G103" s="105">
        <v>100000</v>
      </c>
      <c r="H103" s="50" t="s">
        <v>850</v>
      </c>
      <c r="I103" s="105">
        <v>100000</v>
      </c>
    </row>
    <row r="104" spans="1:9" ht="15.75" thickBot="1">
      <c r="A104" s="246">
        <v>97</v>
      </c>
      <c r="B104" s="50" t="s">
        <v>560</v>
      </c>
      <c r="C104" s="111" t="s">
        <v>1009</v>
      </c>
      <c r="D104" s="106" t="s">
        <v>620</v>
      </c>
      <c r="E104" s="50"/>
      <c r="F104" s="107" t="s">
        <v>844</v>
      </c>
      <c r="G104" s="105">
        <v>100000</v>
      </c>
      <c r="H104" s="50" t="s">
        <v>850</v>
      </c>
      <c r="I104" s="105">
        <v>100000</v>
      </c>
    </row>
    <row r="105" spans="1:9" ht="15.75" thickBot="1">
      <c r="A105" s="246">
        <v>98</v>
      </c>
      <c r="B105" s="50" t="s">
        <v>560</v>
      </c>
      <c r="C105" s="111" t="s">
        <v>1009</v>
      </c>
      <c r="D105" s="106" t="s">
        <v>621</v>
      </c>
      <c r="E105" s="50"/>
      <c r="F105" s="107" t="s">
        <v>844</v>
      </c>
      <c r="G105" s="105">
        <v>100000</v>
      </c>
      <c r="H105" s="50" t="s">
        <v>850</v>
      </c>
      <c r="I105" s="105">
        <v>100000</v>
      </c>
    </row>
    <row r="106" spans="1:9" ht="15.75" thickBot="1">
      <c r="A106" s="246">
        <v>99</v>
      </c>
      <c r="B106" s="50" t="s">
        <v>560</v>
      </c>
      <c r="C106" s="111" t="s">
        <v>1009</v>
      </c>
      <c r="D106" s="106" t="s">
        <v>622</v>
      </c>
      <c r="E106" s="50"/>
      <c r="F106" s="107" t="s">
        <v>844</v>
      </c>
      <c r="G106" s="105">
        <v>100000</v>
      </c>
      <c r="H106" s="50" t="s">
        <v>850</v>
      </c>
      <c r="I106" s="105">
        <v>100000</v>
      </c>
    </row>
    <row r="107" spans="1:9" ht="15.75" thickBot="1">
      <c r="A107" s="246">
        <v>100</v>
      </c>
      <c r="B107" s="50" t="s">
        <v>560</v>
      </c>
      <c r="C107" s="111" t="s">
        <v>1009</v>
      </c>
      <c r="D107" s="106" t="s">
        <v>623</v>
      </c>
      <c r="E107" s="50"/>
      <c r="F107" s="107" t="s">
        <v>844</v>
      </c>
      <c r="G107" s="105">
        <v>100000</v>
      </c>
      <c r="H107" s="50" t="s">
        <v>850</v>
      </c>
      <c r="I107" s="105">
        <v>100000</v>
      </c>
    </row>
    <row r="108" spans="1:9" ht="15.75" thickBot="1">
      <c r="A108" s="246">
        <v>101</v>
      </c>
      <c r="B108" s="50" t="s">
        <v>560</v>
      </c>
      <c r="C108" s="111" t="s">
        <v>1009</v>
      </c>
      <c r="D108" s="106" t="s">
        <v>624</v>
      </c>
      <c r="E108" s="50"/>
      <c r="F108" s="107" t="s">
        <v>844</v>
      </c>
      <c r="G108" s="105">
        <v>100000</v>
      </c>
      <c r="H108" s="50" t="s">
        <v>850</v>
      </c>
      <c r="I108" s="105">
        <v>100000</v>
      </c>
    </row>
    <row r="109" spans="1:9" ht="15.75" thickBot="1">
      <c r="A109" s="246">
        <v>102</v>
      </c>
      <c r="B109" s="50" t="s">
        <v>560</v>
      </c>
      <c r="C109" s="111" t="s">
        <v>1009</v>
      </c>
      <c r="D109" s="106" t="s">
        <v>625</v>
      </c>
      <c r="E109" s="50"/>
      <c r="F109" s="107" t="s">
        <v>844</v>
      </c>
      <c r="G109" s="105">
        <v>100000</v>
      </c>
      <c r="H109" s="50" t="s">
        <v>850</v>
      </c>
      <c r="I109" s="105">
        <v>100000</v>
      </c>
    </row>
    <row r="110" spans="1:9" ht="15.75" thickBot="1">
      <c r="A110" s="246">
        <v>103</v>
      </c>
      <c r="B110" s="50" t="s">
        <v>560</v>
      </c>
      <c r="C110" s="111" t="s">
        <v>1009</v>
      </c>
      <c r="D110" s="106" t="s">
        <v>626</v>
      </c>
      <c r="E110" s="50"/>
      <c r="F110" s="107" t="s">
        <v>844</v>
      </c>
      <c r="G110" s="105">
        <v>121000</v>
      </c>
      <c r="H110" s="50" t="s">
        <v>850</v>
      </c>
      <c r="I110" s="105">
        <v>121000</v>
      </c>
    </row>
    <row r="111" spans="1:9" ht="15.75" thickBot="1">
      <c r="A111" s="246">
        <v>104</v>
      </c>
      <c r="B111" s="50" t="s">
        <v>560</v>
      </c>
      <c r="C111" s="111" t="s">
        <v>1009</v>
      </c>
      <c r="D111" s="106" t="s">
        <v>627</v>
      </c>
      <c r="E111" s="50"/>
      <c r="F111" s="107" t="s">
        <v>844</v>
      </c>
      <c r="G111" s="105">
        <v>120000</v>
      </c>
      <c r="H111" s="50" t="s">
        <v>850</v>
      </c>
      <c r="I111" s="105">
        <v>120000</v>
      </c>
    </row>
    <row r="112" spans="1:9" ht="15.75" thickBot="1">
      <c r="A112" s="246">
        <v>105</v>
      </c>
      <c r="B112" s="50" t="s">
        <v>560</v>
      </c>
      <c r="C112" s="111" t="s">
        <v>1009</v>
      </c>
      <c r="D112" s="106" t="s">
        <v>628</v>
      </c>
      <c r="E112" s="50"/>
      <c r="F112" s="107" t="s">
        <v>844</v>
      </c>
      <c r="G112" s="105">
        <v>122700</v>
      </c>
      <c r="H112" s="50" t="s">
        <v>850</v>
      </c>
      <c r="I112" s="105">
        <v>122700</v>
      </c>
    </row>
    <row r="113" spans="1:9" ht="15.75" thickBot="1">
      <c r="A113" s="246">
        <v>106</v>
      </c>
      <c r="B113" s="50" t="s">
        <v>560</v>
      </c>
      <c r="C113" s="111" t="s">
        <v>1009</v>
      </c>
      <c r="D113" s="106" t="s">
        <v>629</v>
      </c>
      <c r="E113" s="50"/>
      <c r="F113" s="107" t="s">
        <v>844</v>
      </c>
      <c r="G113" s="105">
        <v>150000</v>
      </c>
      <c r="H113" s="50" t="s">
        <v>850</v>
      </c>
      <c r="I113" s="105">
        <v>150000</v>
      </c>
    </row>
    <row r="114" spans="1:9" ht="15.75" thickBot="1">
      <c r="A114" s="246">
        <v>107</v>
      </c>
      <c r="B114" s="50" t="s">
        <v>560</v>
      </c>
      <c r="C114" s="111" t="s">
        <v>1009</v>
      </c>
      <c r="D114" s="106" t="s">
        <v>630</v>
      </c>
      <c r="E114" s="50"/>
      <c r="F114" s="107" t="s">
        <v>844</v>
      </c>
      <c r="G114" s="105">
        <v>181000</v>
      </c>
      <c r="H114" s="50" t="s">
        <v>850</v>
      </c>
      <c r="I114" s="105">
        <v>181000</v>
      </c>
    </row>
    <row r="115" spans="1:9" ht="15.75" thickBot="1">
      <c r="A115" s="246">
        <v>108</v>
      </c>
      <c r="B115" s="50" t="s">
        <v>560</v>
      </c>
      <c r="C115" s="111" t="s">
        <v>1009</v>
      </c>
      <c r="D115" s="106" t="s">
        <v>631</v>
      </c>
      <c r="E115" s="50"/>
      <c r="F115" s="107" t="s">
        <v>844</v>
      </c>
      <c r="G115" s="105">
        <v>184000</v>
      </c>
      <c r="H115" s="50" t="s">
        <v>850</v>
      </c>
      <c r="I115" s="105">
        <v>184000</v>
      </c>
    </row>
    <row r="116" spans="1:9" ht="15.75" thickBot="1">
      <c r="A116" s="246">
        <v>109</v>
      </c>
      <c r="B116" s="50" t="s">
        <v>560</v>
      </c>
      <c r="C116" s="111" t="s">
        <v>1009</v>
      </c>
      <c r="D116" s="106" t="s">
        <v>632</v>
      </c>
      <c r="E116" s="50"/>
      <c r="F116" s="107" t="s">
        <v>844</v>
      </c>
      <c r="G116" s="105">
        <v>184000</v>
      </c>
      <c r="H116" s="50" t="s">
        <v>850</v>
      </c>
      <c r="I116" s="105">
        <v>184000</v>
      </c>
    </row>
    <row r="117" spans="1:9" ht="15.75" thickBot="1">
      <c r="A117" s="246">
        <v>110</v>
      </c>
      <c r="B117" s="50" t="s">
        <v>560</v>
      </c>
      <c r="C117" s="111" t="s">
        <v>1009</v>
      </c>
      <c r="D117" s="106" t="s">
        <v>633</v>
      </c>
      <c r="E117" s="50"/>
      <c r="F117" s="107" t="s">
        <v>844</v>
      </c>
      <c r="G117" s="105">
        <v>184200</v>
      </c>
      <c r="H117" s="50" t="s">
        <v>850</v>
      </c>
      <c r="I117" s="105">
        <v>184200</v>
      </c>
    </row>
    <row r="118" spans="1:9" ht="15.75" thickBot="1">
      <c r="A118" s="246">
        <v>111</v>
      </c>
      <c r="B118" s="50" t="s">
        <v>560</v>
      </c>
      <c r="C118" s="111" t="s">
        <v>1009</v>
      </c>
      <c r="D118" s="106" t="s">
        <v>634</v>
      </c>
      <c r="E118" s="50"/>
      <c r="F118" s="107" t="s">
        <v>844</v>
      </c>
      <c r="G118" s="105">
        <v>184500</v>
      </c>
      <c r="H118" s="50" t="s">
        <v>850</v>
      </c>
      <c r="I118" s="105">
        <v>184500</v>
      </c>
    </row>
    <row r="119" spans="1:9" ht="15.75" thickBot="1">
      <c r="A119" s="246">
        <v>112</v>
      </c>
      <c r="B119" s="50" t="s">
        <v>560</v>
      </c>
      <c r="C119" s="111" t="s">
        <v>1009</v>
      </c>
      <c r="D119" s="106" t="s">
        <v>636</v>
      </c>
      <c r="E119" s="50"/>
      <c r="F119" s="107" t="s">
        <v>844</v>
      </c>
      <c r="G119" s="105">
        <v>184750</v>
      </c>
      <c r="H119" s="50" t="s">
        <v>850</v>
      </c>
      <c r="I119" s="105">
        <v>184750</v>
      </c>
    </row>
    <row r="120" spans="1:9" ht="15.75" thickBot="1">
      <c r="A120" s="246">
        <v>113</v>
      </c>
      <c r="B120" s="50" t="s">
        <v>560</v>
      </c>
      <c r="C120" s="111" t="s">
        <v>1009</v>
      </c>
      <c r="D120" s="106" t="s">
        <v>637</v>
      </c>
      <c r="E120" s="50"/>
      <c r="F120" s="107" t="s">
        <v>844</v>
      </c>
      <c r="G120" s="105">
        <v>184800</v>
      </c>
      <c r="H120" s="50" t="s">
        <v>850</v>
      </c>
      <c r="I120" s="105">
        <v>184800</v>
      </c>
    </row>
    <row r="121" spans="1:9" ht="15.75" thickBot="1">
      <c r="A121" s="246">
        <v>114</v>
      </c>
      <c r="B121" s="50" t="s">
        <v>560</v>
      </c>
      <c r="C121" s="111" t="s">
        <v>1009</v>
      </c>
      <c r="D121" s="106" t="s">
        <v>638</v>
      </c>
      <c r="E121" s="50"/>
      <c r="F121" s="107" t="s">
        <v>844</v>
      </c>
      <c r="G121" s="105">
        <v>199500</v>
      </c>
      <c r="H121" s="50" t="s">
        <v>850</v>
      </c>
      <c r="I121" s="105">
        <v>199500</v>
      </c>
    </row>
    <row r="122" spans="1:9" ht="15.75" thickBot="1">
      <c r="A122" s="246">
        <v>115</v>
      </c>
      <c r="B122" s="50" t="s">
        <v>560</v>
      </c>
      <c r="C122" s="111" t="s">
        <v>1009</v>
      </c>
      <c r="D122" s="106" t="s">
        <v>639</v>
      </c>
      <c r="E122" s="50"/>
      <c r="F122" s="107" t="s">
        <v>844</v>
      </c>
      <c r="G122" s="105">
        <v>200000</v>
      </c>
      <c r="H122" s="50" t="s">
        <v>850</v>
      </c>
      <c r="I122" s="105">
        <v>200000</v>
      </c>
    </row>
    <row r="123" spans="1:9" ht="15.75" thickBot="1">
      <c r="A123" s="246">
        <v>116</v>
      </c>
      <c r="B123" s="50" t="s">
        <v>560</v>
      </c>
      <c r="C123" s="111" t="s">
        <v>1009</v>
      </c>
      <c r="D123" s="106" t="s">
        <v>640</v>
      </c>
      <c r="E123" s="50"/>
      <c r="F123" s="107" t="s">
        <v>844</v>
      </c>
      <c r="G123" s="105">
        <v>200000</v>
      </c>
      <c r="H123" s="50" t="s">
        <v>850</v>
      </c>
      <c r="I123" s="105">
        <v>200000</v>
      </c>
    </row>
    <row r="124" spans="1:9" ht="15.75" thickBot="1">
      <c r="A124" s="246">
        <v>117</v>
      </c>
      <c r="B124" s="50" t="s">
        <v>560</v>
      </c>
      <c r="C124" s="111" t="s">
        <v>1009</v>
      </c>
      <c r="D124" s="106" t="s">
        <v>641</v>
      </c>
      <c r="E124" s="50"/>
      <c r="F124" s="107" t="s">
        <v>844</v>
      </c>
      <c r="G124" s="105">
        <v>200000</v>
      </c>
      <c r="H124" s="50" t="s">
        <v>850</v>
      </c>
      <c r="I124" s="105">
        <v>200000</v>
      </c>
    </row>
    <row r="125" spans="1:9" ht="15.75" thickBot="1">
      <c r="A125" s="246">
        <v>118</v>
      </c>
      <c r="B125" s="50" t="s">
        <v>560</v>
      </c>
      <c r="C125" s="111" t="s">
        <v>1009</v>
      </c>
      <c r="D125" s="106" t="s">
        <v>642</v>
      </c>
      <c r="E125" s="50"/>
      <c r="F125" s="107" t="s">
        <v>844</v>
      </c>
      <c r="G125" s="105">
        <v>200000</v>
      </c>
      <c r="H125" s="50" t="s">
        <v>850</v>
      </c>
      <c r="I125" s="105">
        <v>200000</v>
      </c>
    </row>
    <row r="126" spans="1:9" ht="15.75" thickBot="1">
      <c r="A126" s="246">
        <v>119</v>
      </c>
      <c r="B126" s="50" t="s">
        <v>560</v>
      </c>
      <c r="C126" s="111" t="s">
        <v>1009</v>
      </c>
      <c r="D126" s="106" t="s">
        <v>643</v>
      </c>
      <c r="E126" s="50"/>
      <c r="F126" s="107" t="s">
        <v>844</v>
      </c>
      <c r="G126" s="105">
        <v>251535</v>
      </c>
      <c r="H126" s="50" t="s">
        <v>850</v>
      </c>
      <c r="I126" s="105">
        <v>251535</v>
      </c>
    </row>
    <row r="127" spans="1:9" ht="15.75" thickBot="1">
      <c r="A127" s="246">
        <v>120</v>
      </c>
      <c r="B127" s="50" t="s">
        <v>560</v>
      </c>
      <c r="C127" s="111" t="s">
        <v>1009</v>
      </c>
      <c r="D127" s="106" t="s">
        <v>644</v>
      </c>
      <c r="E127" s="50"/>
      <c r="F127" s="107" t="s">
        <v>844</v>
      </c>
      <c r="G127" s="105">
        <v>300000</v>
      </c>
      <c r="H127" s="50" t="s">
        <v>850</v>
      </c>
      <c r="I127" s="105">
        <v>300000</v>
      </c>
    </row>
    <row r="128" spans="1:9" ht="15.75" thickBot="1">
      <c r="A128" s="246">
        <v>121</v>
      </c>
      <c r="B128" s="50" t="s">
        <v>560</v>
      </c>
      <c r="C128" s="111" t="s">
        <v>1009</v>
      </c>
      <c r="D128" s="106" t="s">
        <v>645</v>
      </c>
      <c r="E128" s="50"/>
      <c r="F128" s="107" t="s">
        <v>844</v>
      </c>
      <c r="G128" s="105">
        <v>306750</v>
      </c>
      <c r="H128" s="50" t="s">
        <v>850</v>
      </c>
      <c r="I128" s="105">
        <v>306750</v>
      </c>
    </row>
    <row r="129" spans="1:9" ht="15.75" thickBot="1">
      <c r="A129" s="246">
        <v>122</v>
      </c>
      <c r="B129" s="50" t="s">
        <v>560</v>
      </c>
      <c r="C129" s="111" t="s">
        <v>1009</v>
      </c>
      <c r="D129" s="106" t="s">
        <v>646</v>
      </c>
      <c r="E129" s="50" t="s">
        <v>858</v>
      </c>
      <c r="F129" s="107" t="s">
        <v>844</v>
      </c>
      <c r="G129" s="105">
        <v>306750</v>
      </c>
      <c r="H129" s="50" t="s">
        <v>850</v>
      </c>
      <c r="I129" s="105">
        <v>306750</v>
      </c>
    </row>
    <row r="130" spans="1:9" ht="15.75" thickBot="1">
      <c r="A130" s="246">
        <v>123</v>
      </c>
      <c r="B130" s="50" t="s">
        <v>560</v>
      </c>
      <c r="C130" s="111" t="s">
        <v>1009</v>
      </c>
      <c r="D130" s="106" t="s">
        <v>647</v>
      </c>
      <c r="E130" s="50"/>
      <c r="F130" s="107" t="s">
        <v>844</v>
      </c>
      <c r="G130" s="105">
        <v>307000</v>
      </c>
      <c r="H130" s="50" t="s">
        <v>850</v>
      </c>
      <c r="I130" s="105">
        <v>307000</v>
      </c>
    </row>
    <row r="131" spans="1:9" ht="15.75" thickBot="1">
      <c r="A131" s="246">
        <v>124</v>
      </c>
      <c r="B131" s="50" t="s">
        <v>560</v>
      </c>
      <c r="C131" s="111" t="s">
        <v>1009</v>
      </c>
      <c r="D131" s="106" t="s">
        <v>602</v>
      </c>
      <c r="E131" s="50"/>
      <c r="F131" s="107" t="s">
        <v>845</v>
      </c>
      <c r="G131" s="105">
        <v>1380</v>
      </c>
      <c r="H131" s="50" t="s">
        <v>850</v>
      </c>
      <c r="I131" s="105">
        <v>1380</v>
      </c>
    </row>
    <row r="132" spans="1:9" ht="15.75" thickBot="1">
      <c r="A132" s="246">
        <v>125</v>
      </c>
      <c r="B132" s="50" t="s">
        <v>560</v>
      </c>
      <c r="C132" s="111" t="s">
        <v>1009</v>
      </c>
      <c r="D132" s="106" t="s">
        <v>649</v>
      </c>
      <c r="E132" s="50" t="s">
        <v>860</v>
      </c>
      <c r="F132" s="107" t="s">
        <v>845</v>
      </c>
      <c r="G132" s="105">
        <v>10000</v>
      </c>
      <c r="H132" s="50" t="s">
        <v>850</v>
      </c>
      <c r="I132" s="105">
        <v>10000</v>
      </c>
    </row>
    <row r="133" spans="1:9" ht="15.75" thickBot="1">
      <c r="A133" s="246">
        <v>126</v>
      </c>
      <c r="B133" s="50" t="s">
        <v>560</v>
      </c>
      <c r="C133" s="111" t="s">
        <v>1009</v>
      </c>
      <c r="D133" s="106" t="s">
        <v>650</v>
      </c>
      <c r="E133" s="50"/>
      <c r="F133" s="107" t="s">
        <v>845</v>
      </c>
      <c r="G133" s="105">
        <v>15000</v>
      </c>
      <c r="H133" s="50" t="s">
        <v>850</v>
      </c>
      <c r="I133" s="105">
        <v>15000</v>
      </c>
    </row>
    <row r="134" spans="1:9" ht="15.75" thickBot="1">
      <c r="A134" s="246">
        <v>127</v>
      </c>
      <c r="B134" s="50" t="s">
        <v>560</v>
      </c>
      <c r="C134" s="111" t="s">
        <v>1009</v>
      </c>
      <c r="D134" s="106" t="s">
        <v>651</v>
      </c>
      <c r="E134" s="50"/>
      <c r="F134" s="107" t="s">
        <v>845</v>
      </c>
      <c r="G134" s="105">
        <v>15000</v>
      </c>
      <c r="H134" s="50" t="s">
        <v>850</v>
      </c>
      <c r="I134" s="105">
        <v>15000</v>
      </c>
    </row>
    <row r="135" spans="1:9" ht="15.75" thickBot="1">
      <c r="A135" s="246">
        <v>128</v>
      </c>
      <c r="B135" s="50" t="s">
        <v>560</v>
      </c>
      <c r="C135" s="111" t="s">
        <v>1009</v>
      </c>
      <c r="D135" s="106" t="s">
        <v>652</v>
      </c>
      <c r="E135" s="50" t="s">
        <v>859</v>
      </c>
      <c r="F135" s="107" t="s">
        <v>845</v>
      </c>
      <c r="G135" s="105">
        <v>25000</v>
      </c>
      <c r="H135" s="50" t="s">
        <v>850</v>
      </c>
      <c r="I135" s="105">
        <v>25000</v>
      </c>
    </row>
    <row r="136" spans="1:9" ht="15.75" thickBot="1">
      <c r="A136" s="246">
        <v>129</v>
      </c>
      <c r="B136" s="50" t="s">
        <v>560</v>
      </c>
      <c r="C136" s="111" t="s">
        <v>1009</v>
      </c>
      <c r="D136" s="106" t="s">
        <v>653</v>
      </c>
      <c r="E136" s="50"/>
      <c r="F136" s="107" t="s">
        <v>845</v>
      </c>
      <c r="G136" s="105">
        <v>25000</v>
      </c>
      <c r="H136" s="50" t="s">
        <v>850</v>
      </c>
      <c r="I136" s="105">
        <v>25000</v>
      </c>
    </row>
    <row r="137" spans="1:9" ht="15.75" thickBot="1">
      <c r="A137" s="246">
        <v>130</v>
      </c>
      <c r="B137" s="50" t="s">
        <v>560</v>
      </c>
      <c r="C137" s="111" t="s">
        <v>1009</v>
      </c>
      <c r="D137" s="106" t="s">
        <v>654</v>
      </c>
      <c r="E137" s="50"/>
      <c r="F137" s="107" t="s">
        <v>845</v>
      </c>
      <c r="G137" s="105">
        <v>25000</v>
      </c>
      <c r="H137" s="50" t="s">
        <v>850</v>
      </c>
      <c r="I137" s="105">
        <v>25000</v>
      </c>
    </row>
    <row r="138" spans="1:9" ht="15.75" thickBot="1">
      <c r="A138" s="246">
        <v>131</v>
      </c>
      <c r="B138" s="50" t="s">
        <v>560</v>
      </c>
      <c r="C138" s="111" t="s">
        <v>1009</v>
      </c>
      <c r="D138" s="106" t="s">
        <v>655</v>
      </c>
      <c r="E138" s="50"/>
      <c r="F138" s="107" t="s">
        <v>845</v>
      </c>
      <c r="G138" s="105">
        <v>25000</v>
      </c>
      <c r="H138" s="50" t="s">
        <v>850</v>
      </c>
      <c r="I138" s="105">
        <v>25000</v>
      </c>
    </row>
    <row r="139" spans="1:9" ht="15.75" thickBot="1">
      <c r="A139" s="246">
        <v>132</v>
      </c>
      <c r="B139" s="50" t="s">
        <v>560</v>
      </c>
      <c r="C139" s="111" t="s">
        <v>1009</v>
      </c>
      <c r="D139" s="106" t="s">
        <v>656</v>
      </c>
      <c r="E139" s="50"/>
      <c r="F139" s="107" t="s">
        <v>845</v>
      </c>
      <c r="G139" s="105">
        <v>25000</v>
      </c>
      <c r="H139" s="50" t="s">
        <v>850</v>
      </c>
      <c r="I139" s="105">
        <v>25000</v>
      </c>
    </row>
    <row r="140" spans="1:9" ht="15.75" thickBot="1">
      <c r="A140" s="246">
        <v>133</v>
      </c>
      <c r="B140" s="50" t="s">
        <v>560</v>
      </c>
      <c r="C140" s="111" t="s">
        <v>1009</v>
      </c>
      <c r="D140" s="106" t="s">
        <v>657</v>
      </c>
      <c r="E140" s="50"/>
      <c r="F140" s="107" t="s">
        <v>845</v>
      </c>
      <c r="G140" s="105">
        <v>25000</v>
      </c>
      <c r="H140" s="50" t="s">
        <v>850</v>
      </c>
      <c r="I140" s="105">
        <v>25000</v>
      </c>
    </row>
    <row r="141" spans="1:9" ht="15.75" thickBot="1">
      <c r="A141" s="246">
        <v>134</v>
      </c>
      <c r="B141" s="50" t="s">
        <v>560</v>
      </c>
      <c r="C141" s="111" t="s">
        <v>1009</v>
      </c>
      <c r="D141" s="106" t="s">
        <v>658</v>
      </c>
      <c r="E141" s="50"/>
      <c r="F141" s="107" t="s">
        <v>845</v>
      </c>
      <c r="G141" s="105">
        <v>26000</v>
      </c>
      <c r="H141" s="50" t="s">
        <v>850</v>
      </c>
      <c r="I141" s="105">
        <v>26000</v>
      </c>
    </row>
    <row r="142" spans="1:9" ht="15.75" thickBot="1">
      <c r="A142" s="246">
        <v>135</v>
      </c>
      <c r="B142" s="50" t="s">
        <v>560</v>
      </c>
      <c r="C142" s="111" t="s">
        <v>1009</v>
      </c>
      <c r="D142" s="106" t="s">
        <v>659</v>
      </c>
      <c r="E142" s="50"/>
      <c r="F142" s="107" t="s">
        <v>845</v>
      </c>
      <c r="G142" s="105">
        <v>30000</v>
      </c>
      <c r="H142" s="50" t="s">
        <v>850</v>
      </c>
      <c r="I142" s="105">
        <v>30000</v>
      </c>
    </row>
    <row r="143" spans="1:9" ht="15.75" thickBot="1">
      <c r="A143" s="246">
        <v>136</v>
      </c>
      <c r="B143" s="50" t="s">
        <v>560</v>
      </c>
      <c r="C143" s="111" t="s">
        <v>1009</v>
      </c>
      <c r="D143" s="106" t="s">
        <v>660</v>
      </c>
      <c r="E143" s="50"/>
      <c r="F143" s="107" t="s">
        <v>845</v>
      </c>
      <c r="G143" s="105">
        <v>30000</v>
      </c>
      <c r="H143" s="50" t="s">
        <v>850</v>
      </c>
      <c r="I143" s="105">
        <v>30000</v>
      </c>
    </row>
    <row r="144" spans="1:9" ht="15.75" thickBot="1">
      <c r="A144" s="246">
        <v>137</v>
      </c>
      <c r="B144" s="50" t="s">
        <v>560</v>
      </c>
      <c r="C144" s="111" t="s">
        <v>1009</v>
      </c>
      <c r="D144" s="106" t="s">
        <v>661</v>
      </c>
      <c r="E144" s="50"/>
      <c r="F144" s="107" t="s">
        <v>845</v>
      </c>
      <c r="G144" s="105">
        <v>30000</v>
      </c>
      <c r="H144" s="50" t="s">
        <v>850</v>
      </c>
      <c r="I144" s="105">
        <v>30000</v>
      </c>
    </row>
    <row r="145" spans="1:9" ht="15.75" thickBot="1">
      <c r="A145" s="246">
        <v>138</v>
      </c>
      <c r="B145" s="50" t="s">
        <v>560</v>
      </c>
      <c r="C145" s="111" t="s">
        <v>1009</v>
      </c>
      <c r="D145" s="106" t="s">
        <v>662</v>
      </c>
      <c r="E145" s="50"/>
      <c r="F145" s="107" t="s">
        <v>845</v>
      </c>
      <c r="G145" s="105">
        <v>30000</v>
      </c>
      <c r="H145" s="50" t="s">
        <v>850</v>
      </c>
      <c r="I145" s="105">
        <v>30000</v>
      </c>
    </row>
    <row r="146" spans="1:9" ht="15.75" thickBot="1">
      <c r="A146" s="246">
        <v>139</v>
      </c>
      <c r="B146" s="50" t="s">
        <v>560</v>
      </c>
      <c r="C146" s="111" t="s">
        <v>1009</v>
      </c>
      <c r="D146" s="106" t="s">
        <v>663</v>
      </c>
      <c r="E146" s="50"/>
      <c r="F146" s="107" t="s">
        <v>845</v>
      </c>
      <c r="G146" s="105">
        <v>30000</v>
      </c>
      <c r="H146" s="50" t="s">
        <v>850</v>
      </c>
      <c r="I146" s="105">
        <v>30000</v>
      </c>
    </row>
    <row r="147" spans="1:9" ht="15.75" thickBot="1">
      <c r="A147" s="246">
        <v>140</v>
      </c>
      <c r="B147" s="50" t="s">
        <v>560</v>
      </c>
      <c r="C147" s="111" t="s">
        <v>1009</v>
      </c>
      <c r="D147" s="106" t="s">
        <v>664</v>
      </c>
      <c r="E147" s="50"/>
      <c r="F147" s="107" t="s">
        <v>845</v>
      </c>
      <c r="G147" s="105">
        <v>30000</v>
      </c>
      <c r="H147" s="50" t="s">
        <v>850</v>
      </c>
      <c r="I147" s="105">
        <v>30000</v>
      </c>
    </row>
    <row r="148" spans="1:9" ht="15.75" thickBot="1">
      <c r="A148" s="246">
        <v>141</v>
      </c>
      <c r="B148" s="50" t="s">
        <v>560</v>
      </c>
      <c r="C148" s="111" t="s">
        <v>1009</v>
      </c>
      <c r="D148" s="106" t="s">
        <v>665</v>
      </c>
      <c r="E148" s="50"/>
      <c r="F148" s="107" t="s">
        <v>845</v>
      </c>
      <c r="G148" s="105">
        <v>30000</v>
      </c>
      <c r="H148" s="50" t="s">
        <v>850</v>
      </c>
      <c r="I148" s="105">
        <v>30000</v>
      </c>
    </row>
    <row r="149" spans="1:9" ht="15.75" thickBot="1">
      <c r="A149" s="246">
        <v>142</v>
      </c>
      <c r="B149" s="50" t="s">
        <v>560</v>
      </c>
      <c r="C149" s="111" t="s">
        <v>1009</v>
      </c>
      <c r="D149" s="106" t="s">
        <v>666</v>
      </c>
      <c r="E149" s="50"/>
      <c r="F149" s="107" t="s">
        <v>845</v>
      </c>
      <c r="G149" s="105">
        <v>30000</v>
      </c>
      <c r="H149" s="50" t="s">
        <v>850</v>
      </c>
      <c r="I149" s="105">
        <v>30000</v>
      </c>
    </row>
    <row r="150" spans="1:9" ht="15.75" thickBot="1">
      <c r="A150" s="246">
        <v>143</v>
      </c>
      <c r="B150" s="50" t="s">
        <v>560</v>
      </c>
      <c r="C150" s="111" t="s">
        <v>1009</v>
      </c>
      <c r="D150" s="106" t="s">
        <v>661</v>
      </c>
      <c r="E150" s="50"/>
      <c r="F150" s="107" t="s">
        <v>845</v>
      </c>
      <c r="G150" s="105">
        <v>30000</v>
      </c>
      <c r="H150" s="50" t="s">
        <v>850</v>
      </c>
      <c r="I150" s="105">
        <v>30000</v>
      </c>
    </row>
    <row r="151" spans="1:9" ht="15.75" thickBot="1">
      <c r="A151" s="246">
        <v>144</v>
      </c>
      <c r="B151" s="50" t="s">
        <v>560</v>
      </c>
      <c r="C151" s="111" t="s">
        <v>1009</v>
      </c>
      <c r="D151" s="106" t="s">
        <v>667</v>
      </c>
      <c r="E151" s="50"/>
      <c r="F151" s="107" t="s">
        <v>845</v>
      </c>
      <c r="G151" s="105">
        <v>30650</v>
      </c>
      <c r="H151" s="50" t="s">
        <v>850</v>
      </c>
      <c r="I151" s="105">
        <v>30650</v>
      </c>
    </row>
    <row r="152" spans="1:9" ht="15.75" thickBot="1">
      <c r="A152" s="246">
        <v>145</v>
      </c>
      <c r="B152" s="50" t="s">
        <v>560</v>
      </c>
      <c r="C152" s="111" t="s">
        <v>1009</v>
      </c>
      <c r="D152" s="106" t="s">
        <v>668</v>
      </c>
      <c r="E152" s="50"/>
      <c r="F152" s="107" t="s">
        <v>845</v>
      </c>
      <c r="G152" s="105">
        <v>40000</v>
      </c>
      <c r="H152" s="50" t="s">
        <v>850</v>
      </c>
      <c r="I152" s="105">
        <v>40000</v>
      </c>
    </row>
    <row r="153" spans="1:9" ht="15.75" thickBot="1">
      <c r="A153" s="246">
        <v>146</v>
      </c>
      <c r="B153" s="50" t="s">
        <v>560</v>
      </c>
      <c r="C153" s="111" t="s">
        <v>1009</v>
      </c>
      <c r="D153" s="106" t="s">
        <v>669</v>
      </c>
      <c r="E153" s="50"/>
      <c r="F153" s="107" t="s">
        <v>845</v>
      </c>
      <c r="G153" s="105">
        <v>40000</v>
      </c>
      <c r="H153" s="50" t="s">
        <v>850</v>
      </c>
      <c r="I153" s="105">
        <v>40000</v>
      </c>
    </row>
    <row r="154" spans="1:9" ht="15.75" thickBot="1">
      <c r="A154" s="246">
        <v>147</v>
      </c>
      <c r="B154" s="50" t="s">
        <v>560</v>
      </c>
      <c r="C154" s="111" t="s">
        <v>1009</v>
      </c>
      <c r="D154" s="106" t="s">
        <v>670</v>
      </c>
      <c r="E154" s="50"/>
      <c r="F154" s="107" t="s">
        <v>845</v>
      </c>
      <c r="G154" s="105">
        <v>40000</v>
      </c>
      <c r="H154" s="50" t="s">
        <v>850</v>
      </c>
      <c r="I154" s="105">
        <v>40000</v>
      </c>
    </row>
    <row r="155" spans="1:9" ht="15.75" thickBot="1">
      <c r="A155" s="246">
        <v>148</v>
      </c>
      <c r="B155" s="50" t="s">
        <v>560</v>
      </c>
      <c r="C155" s="111" t="s">
        <v>1009</v>
      </c>
      <c r="D155" s="106" t="s">
        <v>671</v>
      </c>
      <c r="E155" s="50"/>
      <c r="F155" s="107" t="s">
        <v>845</v>
      </c>
      <c r="G155" s="105">
        <v>43260</v>
      </c>
      <c r="H155" s="50" t="s">
        <v>850</v>
      </c>
      <c r="I155" s="105">
        <v>43260</v>
      </c>
    </row>
    <row r="156" spans="1:9" ht="15.75" thickBot="1">
      <c r="A156" s="246">
        <v>149</v>
      </c>
      <c r="B156" s="50" t="s">
        <v>560</v>
      </c>
      <c r="C156" s="111" t="s">
        <v>1009</v>
      </c>
      <c r="D156" s="106" t="s">
        <v>672</v>
      </c>
      <c r="E156" s="50"/>
      <c r="F156" s="107" t="s">
        <v>845</v>
      </c>
      <c r="G156" s="105">
        <v>50000</v>
      </c>
      <c r="H156" s="50" t="s">
        <v>850</v>
      </c>
      <c r="I156" s="105">
        <v>50000</v>
      </c>
    </row>
    <row r="157" spans="1:9" ht="15.75" thickBot="1">
      <c r="A157" s="246">
        <v>150</v>
      </c>
      <c r="B157" s="50" t="s">
        <v>560</v>
      </c>
      <c r="C157" s="111" t="s">
        <v>1009</v>
      </c>
      <c r="D157" s="106" t="s">
        <v>673</v>
      </c>
      <c r="E157" s="50"/>
      <c r="F157" s="107" t="s">
        <v>845</v>
      </c>
      <c r="G157" s="105">
        <v>50000</v>
      </c>
      <c r="H157" s="50" t="s">
        <v>850</v>
      </c>
      <c r="I157" s="105">
        <v>50000</v>
      </c>
    </row>
    <row r="158" spans="1:9" ht="15.75" thickBot="1">
      <c r="A158" s="246">
        <v>151</v>
      </c>
      <c r="B158" s="50" t="s">
        <v>560</v>
      </c>
      <c r="C158" s="111" t="s">
        <v>1009</v>
      </c>
      <c r="D158" s="106" t="s">
        <v>674</v>
      </c>
      <c r="E158" s="50"/>
      <c r="F158" s="107" t="s">
        <v>845</v>
      </c>
      <c r="G158" s="105">
        <v>50000</v>
      </c>
      <c r="H158" s="50" t="s">
        <v>850</v>
      </c>
      <c r="I158" s="105">
        <v>50000</v>
      </c>
    </row>
    <row r="159" spans="1:9" ht="15.75" thickBot="1">
      <c r="A159" s="246">
        <v>152</v>
      </c>
      <c r="B159" s="50" t="s">
        <v>560</v>
      </c>
      <c r="C159" s="111" t="s">
        <v>1009</v>
      </c>
      <c r="D159" s="106" t="s">
        <v>675</v>
      </c>
      <c r="E159" s="50"/>
      <c r="F159" s="107" t="s">
        <v>845</v>
      </c>
      <c r="G159" s="105">
        <v>50000</v>
      </c>
      <c r="H159" s="50" t="s">
        <v>850</v>
      </c>
      <c r="I159" s="105">
        <v>50000</v>
      </c>
    </row>
    <row r="160" spans="1:9" ht="15.75" thickBot="1">
      <c r="A160" s="246">
        <v>153</v>
      </c>
      <c r="B160" s="50" t="s">
        <v>560</v>
      </c>
      <c r="C160" s="111" t="s">
        <v>1009</v>
      </c>
      <c r="D160" s="106" t="s">
        <v>676</v>
      </c>
      <c r="E160" s="50"/>
      <c r="F160" s="107" t="s">
        <v>845</v>
      </c>
      <c r="G160" s="105">
        <v>50000</v>
      </c>
      <c r="H160" s="50" t="s">
        <v>850</v>
      </c>
      <c r="I160" s="105">
        <v>50000</v>
      </c>
    </row>
    <row r="161" spans="1:9" ht="15.75" thickBot="1">
      <c r="A161" s="246">
        <v>154</v>
      </c>
      <c r="B161" s="50" t="s">
        <v>560</v>
      </c>
      <c r="C161" s="111" t="s">
        <v>1009</v>
      </c>
      <c r="D161" s="106" t="s">
        <v>677</v>
      </c>
      <c r="E161" s="50"/>
      <c r="F161" s="107" t="s">
        <v>845</v>
      </c>
      <c r="G161" s="105">
        <v>50000</v>
      </c>
      <c r="H161" s="50" t="s">
        <v>850</v>
      </c>
      <c r="I161" s="105">
        <v>50000</v>
      </c>
    </row>
    <row r="162" spans="1:9" ht="15.75" thickBot="1">
      <c r="A162" s="246">
        <v>155</v>
      </c>
      <c r="B162" s="50" t="s">
        <v>560</v>
      </c>
      <c r="C162" s="111" t="s">
        <v>1009</v>
      </c>
      <c r="D162" s="106" t="s">
        <v>678</v>
      </c>
      <c r="E162" s="50"/>
      <c r="F162" s="107" t="s">
        <v>845</v>
      </c>
      <c r="G162" s="105">
        <v>50000</v>
      </c>
      <c r="H162" s="50" t="s">
        <v>850</v>
      </c>
      <c r="I162" s="105">
        <v>50000</v>
      </c>
    </row>
    <row r="163" spans="1:9" ht="15.75" thickBot="1">
      <c r="A163" s="246">
        <v>156</v>
      </c>
      <c r="B163" s="50" t="s">
        <v>560</v>
      </c>
      <c r="C163" s="111" t="s">
        <v>1009</v>
      </c>
      <c r="D163" s="106" t="s">
        <v>679</v>
      </c>
      <c r="E163" s="50"/>
      <c r="F163" s="107" t="s">
        <v>845</v>
      </c>
      <c r="G163" s="105">
        <v>50000</v>
      </c>
      <c r="H163" s="50" t="s">
        <v>850</v>
      </c>
      <c r="I163" s="105">
        <v>50000</v>
      </c>
    </row>
    <row r="164" spans="1:9" ht="15.75" thickBot="1">
      <c r="A164" s="246">
        <v>157</v>
      </c>
      <c r="B164" s="50" t="s">
        <v>560</v>
      </c>
      <c r="C164" s="111" t="s">
        <v>1009</v>
      </c>
      <c r="D164" s="106" t="s">
        <v>680</v>
      </c>
      <c r="E164" s="50"/>
      <c r="F164" s="107" t="s">
        <v>845</v>
      </c>
      <c r="G164" s="105">
        <v>52000</v>
      </c>
      <c r="H164" s="50" t="s">
        <v>850</v>
      </c>
      <c r="I164" s="105">
        <v>52000</v>
      </c>
    </row>
    <row r="165" spans="1:9" ht="15.75" thickBot="1">
      <c r="A165" s="246">
        <v>158</v>
      </c>
      <c r="B165" s="50" t="s">
        <v>560</v>
      </c>
      <c r="C165" s="111" t="s">
        <v>1009</v>
      </c>
      <c r="D165" s="106" t="s">
        <v>681</v>
      </c>
      <c r="E165" s="50"/>
      <c r="F165" s="107" t="s">
        <v>845</v>
      </c>
      <c r="G165" s="105">
        <v>56000</v>
      </c>
      <c r="H165" s="50" t="s">
        <v>850</v>
      </c>
      <c r="I165" s="105">
        <v>56000</v>
      </c>
    </row>
    <row r="166" spans="1:9" ht="15.75" thickBot="1">
      <c r="A166" s="246">
        <v>159</v>
      </c>
      <c r="B166" s="50" t="s">
        <v>560</v>
      </c>
      <c r="C166" s="111" t="s">
        <v>1009</v>
      </c>
      <c r="D166" s="106" t="s">
        <v>682</v>
      </c>
      <c r="E166" s="50"/>
      <c r="F166" s="107" t="s">
        <v>845</v>
      </c>
      <c r="G166" s="105">
        <v>58000</v>
      </c>
      <c r="H166" s="50" t="s">
        <v>850</v>
      </c>
      <c r="I166" s="105">
        <v>58000</v>
      </c>
    </row>
    <row r="167" spans="1:9" ht="15.75" thickBot="1">
      <c r="A167" s="246">
        <v>160</v>
      </c>
      <c r="B167" s="50" t="s">
        <v>560</v>
      </c>
      <c r="C167" s="111" t="s">
        <v>1009</v>
      </c>
      <c r="D167" s="106" t="s">
        <v>683</v>
      </c>
      <c r="E167" s="50"/>
      <c r="F167" s="107" t="s">
        <v>845</v>
      </c>
      <c r="G167" s="105">
        <v>58000</v>
      </c>
      <c r="H167" s="50" t="s">
        <v>850</v>
      </c>
      <c r="I167" s="105">
        <v>58000</v>
      </c>
    </row>
    <row r="168" spans="1:9" ht="15.75" thickBot="1">
      <c r="A168" s="246">
        <v>161</v>
      </c>
      <c r="B168" s="50" t="s">
        <v>560</v>
      </c>
      <c r="C168" s="111" t="s">
        <v>1009</v>
      </c>
      <c r="D168" s="106" t="s">
        <v>684</v>
      </c>
      <c r="E168" s="50"/>
      <c r="F168" s="107" t="s">
        <v>845</v>
      </c>
      <c r="G168" s="105">
        <v>59000</v>
      </c>
      <c r="H168" s="50" t="s">
        <v>850</v>
      </c>
      <c r="I168" s="105">
        <v>59000</v>
      </c>
    </row>
    <row r="169" spans="1:9" ht="15.75" thickBot="1">
      <c r="A169" s="246">
        <v>162</v>
      </c>
      <c r="B169" s="50" t="s">
        <v>560</v>
      </c>
      <c r="C169" s="111" t="s">
        <v>1009</v>
      </c>
      <c r="D169" s="106" t="s">
        <v>685</v>
      </c>
      <c r="E169" s="50"/>
      <c r="F169" s="107" t="s">
        <v>845</v>
      </c>
      <c r="G169" s="105">
        <v>59000</v>
      </c>
      <c r="H169" s="50" t="s">
        <v>850</v>
      </c>
      <c r="I169" s="105">
        <v>59000</v>
      </c>
    </row>
    <row r="170" spans="1:9" ht="15.75" thickBot="1">
      <c r="A170" s="246">
        <v>163</v>
      </c>
      <c r="B170" s="50" t="s">
        <v>560</v>
      </c>
      <c r="C170" s="111" t="s">
        <v>1009</v>
      </c>
      <c r="D170" s="106" t="s">
        <v>686</v>
      </c>
      <c r="E170" s="50" t="s">
        <v>861</v>
      </c>
      <c r="F170" s="107" t="s">
        <v>845</v>
      </c>
      <c r="G170" s="105">
        <v>59000</v>
      </c>
      <c r="H170" s="50" t="s">
        <v>850</v>
      </c>
      <c r="I170" s="105">
        <v>59000</v>
      </c>
    </row>
    <row r="171" spans="1:9" ht="15.75" thickBot="1">
      <c r="A171" s="246">
        <v>164</v>
      </c>
      <c r="B171" s="50" t="s">
        <v>560</v>
      </c>
      <c r="C171" s="111" t="s">
        <v>1009</v>
      </c>
      <c r="D171" s="106" t="s">
        <v>687</v>
      </c>
      <c r="E171" s="50"/>
      <c r="F171" s="107" t="s">
        <v>845</v>
      </c>
      <c r="G171" s="105">
        <v>59000</v>
      </c>
      <c r="H171" s="50" t="s">
        <v>850</v>
      </c>
      <c r="I171" s="105">
        <v>59000</v>
      </c>
    </row>
    <row r="172" spans="1:9" ht="15.75" thickBot="1">
      <c r="A172" s="246">
        <v>165</v>
      </c>
      <c r="B172" s="50" t="s">
        <v>560</v>
      </c>
      <c r="C172" s="111" t="s">
        <v>1009</v>
      </c>
      <c r="D172" s="106" t="s">
        <v>688</v>
      </c>
      <c r="E172" s="50"/>
      <c r="F172" s="107" t="s">
        <v>845</v>
      </c>
      <c r="G172" s="105">
        <v>59000</v>
      </c>
      <c r="H172" s="50" t="s">
        <v>850</v>
      </c>
      <c r="I172" s="105">
        <v>59000</v>
      </c>
    </row>
    <row r="173" spans="1:9" ht="15.75" thickBot="1">
      <c r="A173" s="246">
        <v>166</v>
      </c>
      <c r="B173" s="50" t="s">
        <v>560</v>
      </c>
      <c r="C173" s="111" t="s">
        <v>1009</v>
      </c>
      <c r="D173" s="106" t="s">
        <v>689</v>
      </c>
      <c r="E173" s="50"/>
      <c r="F173" s="107" t="s">
        <v>845</v>
      </c>
      <c r="G173" s="105">
        <v>59000</v>
      </c>
      <c r="H173" s="50" t="s">
        <v>850</v>
      </c>
      <c r="I173" s="105">
        <v>59000</v>
      </c>
    </row>
    <row r="174" spans="1:9" ht="15.75" thickBot="1">
      <c r="A174" s="246">
        <v>167</v>
      </c>
      <c r="B174" s="50" t="s">
        <v>560</v>
      </c>
      <c r="C174" s="111" t="s">
        <v>1009</v>
      </c>
      <c r="D174" s="106" t="s">
        <v>690</v>
      </c>
      <c r="E174" s="50"/>
      <c r="F174" s="107" t="s">
        <v>845</v>
      </c>
      <c r="G174" s="105">
        <v>59000</v>
      </c>
      <c r="H174" s="50" t="s">
        <v>850</v>
      </c>
      <c r="I174" s="105">
        <v>59000</v>
      </c>
    </row>
    <row r="175" spans="1:9" ht="15.75" thickBot="1">
      <c r="A175" s="246">
        <v>168</v>
      </c>
      <c r="B175" s="50" t="s">
        <v>560</v>
      </c>
      <c r="C175" s="111" t="s">
        <v>1009</v>
      </c>
      <c r="D175" s="106" t="s">
        <v>691</v>
      </c>
      <c r="E175" s="50"/>
      <c r="F175" s="107" t="s">
        <v>845</v>
      </c>
      <c r="G175" s="105">
        <v>59000</v>
      </c>
      <c r="H175" s="50" t="s">
        <v>850</v>
      </c>
      <c r="I175" s="105">
        <v>59000</v>
      </c>
    </row>
    <row r="176" spans="1:9" ht="15.75" thickBot="1">
      <c r="A176" s="246">
        <v>169</v>
      </c>
      <c r="B176" s="50" t="s">
        <v>560</v>
      </c>
      <c r="C176" s="111" t="s">
        <v>1009</v>
      </c>
      <c r="D176" s="106" t="s">
        <v>692</v>
      </c>
      <c r="E176" s="50"/>
      <c r="F176" s="107" t="s">
        <v>845</v>
      </c>
      <c r="G176" s="105">
        <v>60000</v>
      </c>
      <c r="H176" s="50" t="s">
        <v>850</v>
      </c>
      <c r="I176" s="105">
        <v>60000</v>
      </c>
    </row>
    <row r="177" spans="1:9" ht="15.75" thickBot="1">
      <c r="A177" s="246">
        <v>170</v>
      </c>
      <c r="B177" s="50" t="s">
        <v>560</v>
      </c>
      <c r="C177" s="111" t="s">
        <v>1009</v>
      </c>
      <c r="D177" s="106" t="s">
        <v>693</v>
      </c>
      <c r="E177" s="50"/>
      <c r="F177" s="107" t="s">
        <v>845</v>
      </c>
      <c r="G177" s="105">
        <v>60000</v>
      </c>
      <c r="H177" s="50" t="s">
        <v>850</v>
      </c>
      <c r="I177" s="105">
        <v>60000</v>
      </c>
    </row>
    <row r="178" spans="1:9" ht="15.75" thickBot="1">
      <c r="A178" s="246">
        <v>171</v>
      </c>
      <c r="B178" s="50" t="s">
        <v>560</v>
      </c>
      <c r="C178" s="111" t="s">
        <v>1009</v>
      </c>
      <c r="D178" s="106" t="s">
        <v>694</v>
      </c>
      <c r="E178" s="50"/>
      <c r="F178" s="107" t="s">
        <v>845</v>
      </c>
      <c r="G178" s="105">
        <v>61300</v>
      </c>
      <c r="H178" s="50" t="s">
        <v>850</v>
      </c>
      <c r="I178" s="105">
        <v>61300</v>
      </c>
    </row>
    <row r="179" spans="1:9" ht="15.75" thickBot="1">
      <c r="A179" s="246">
        <v>172</v>
      </c>
      <c r="B179" s="50" t="s">
        <v>560</v>
      </c>
      <c r="C179" s="111" t="s">
        <v>1009</v>
      </c>
      <c r="D179" s="106" t="s">
        <v>695</v>
      </c>
      <c r="E179" s="50"/>
      <c r="F179" s="107" t="s">
        <v>845</v>
      </c>
      <c r="G179" s="105">
        <v>61300</v>
      </c>
      <c r="H179" s="50" t="s">
        <v>850</v>
      </c>
      <c r="I179" s="105">
        <v>61300</v>
      </c>
    </row>
    <row r="180" spans="1:9" ht="15.75" thickBot="1">
      <c r="A180" s="246">
        <v>173</v>
      </c>
      <c r="B180" s="50" t="s">
        <v>560</v>
      </c>
      <c r="C180" s="111" t="s">
        <v>1009</v>
      </c>
      <c r="D180" s="106" t="s">
        <v>696</v>
      </c>
      <c r="E180" s="50"/>
      <c r="F180" s="107" t="s">
        <v>845</v>
      </c>
      <c r="G180" s="105">
        <v>61300</v>
      </c>
      <c r="H180" s="50" t="s">
        <v>850</v>
      </c>
      <c r="I180" s="105">
        <v>61300</v>
      </c>
    </row>
    <row r="181" spans="1:9" ht="15.75" thickBot="1">
      <c r="A181" s="246">
        <v>174</v>
      </c>
      <c r="B181" s="50" t="s">
        <v>560</v>
      </c>
      <c r="C181" s="111" t="s">
        <v>1009</v>
      </c>
      <c r="D181" s="106" t="s">
        <v>697</v>
      </c>
      <c r="E181" s="50"/>
      <c r="F181" s="107" t="s">
        <v>845</v>
      </c>
      <c r="G181" s="105">
        <v>61300</v>
      </c>
      <c r="H181" s="50" t="s">
        <v>850</v>
      </c>
      <c r="I181" s="105">
        <v>61300</v>
      </c>
    </row>
    <row r="182" spans="1:9" ht="15.75" thickBot="1">
      <c r="A182" s="246">
        <v>175</v>
      </c>
      <c r="B182" s="50" t="s">
        <v>560</v>
      </c>
      <c r="C182" s="111" t="s">
        <v>1009</v>
      </c>
      <c r="D182" s="106" t="s">
        <v>698</v>
      </c>
      <c r="E182" s="50"/>
      <c r="F182" s="107" t="s">
        <v>845</v>
      </c>
      <c r="G182" s="105">
        <v>61388</v>
      </c>
      <c r="H182" s="50" t="s">
        <v>850</v>
      </c>
      <c r="I182" s="105">
        <v>61388</v>
      </c>
    </row>
    <row r="183" spans="1:9" ht="15.75" thickBot="1">
      <c r="A183" s="246">
        <v>176</v>
      </c>
      <c r="B183" s="50" t="s">
        <v>560</v>
      </c>
      <c r="C183" s="111" t="s">
        <v>1009</v>
      </c>
      <c r="D183" s="106" t="s">
        <v>533</v>
      </c>
      <c r="E183" s="50"/>
      <c r="F183" s="107" t="s">
        <v>845</v>
      </c>
      <c r="G183" s="105">
        <v>61350</v>
      </c>
      <c r="H183" s="50" t="s">
        <v>850</v>
      </c>
      <c r="I183" s="105">
        <v>61350</v>
      </c>
    </row>
    <row r="184" spans="1:9" ht="15.75" thickBot="1">
      <c r="A184" s="246">
        <v>177</v>
      </c>
      <c r="B184" s="50" t="s">
        <v>560</v>
      </c>
      <c r="C184" s="111" t="s">
        <v>1009</v>
      </c>
      <c r="D184" s="106" t="s">
        <v>692</v>
      </c>
      <c r="E184" s="50"/>
      <c r="F184" s="107" t="s">
        <v>845</v>
      </c>
      <c r="G184" s="105">
        <v>63000</v>
      </c>
      <c r="H184" s="50" t="s">
        <v>850</v>
      </c>
      <c r="I184" s="105">
        <v>63000</v>
      </c>
    </row>
    <row r="185" spans="1:9" ht="15.75" thickBot="1">
      <c r="A185" s="246">
        <v>178</v>
      </c>
      <c r="B185" s="50" t="s">
        <v>560</v>
      </c>
      <c r="C185" s="111" t="s">
        <v>1009</v>
      </c>
      <c r="D185" s="106" t="s">
        <v>699</v>
      </c>
      <c r="E185" s="50"/>
      <c r="F185" s="107" t="s">
        <v>845</v>
      </c>
      <c r="G185" s="105">
        <v>70100</v>
      </c>
      <c r="H185" s="50" t="s">
        <v>850</v>
      </c>
      <c r="I185" s="105">
        <v>70100</v>
      </c>
    </row>
    <row r="186" spans="1:9" ht="15.75" thickBot="1">
      <c r="A186" s="246">
        <v>179</v>
      </c>
      <c r="B186" s="50" t="s">
        <v>560</v>
      </c>
      <c r="C186" s="111" t="s">
        <v>1009</v>
      </c>
      <c r="D186" s="106" t="s">
        <v>700</v>
      </c>
      <c r="E186" s="50"/>
      <c r="F186" s="107" t="s">
        <v>845</v>
      </c>
      <c r="G186" s="105">
        <v>91000</v>
      </c>
      <c r="H186" s="50" t="s">
        <v>850</v>
      </c>
      <c r="I186" s="105">
        <v>91000</v>
      </c>
    </row>
    <row r="187" spans="1:9" ht="15.75" thickBot="1">
      <c r="A187" s="246">
        <v>180</v>
      </c>
      <c r="B187" s="50" t="s">
        <v>560</v>
      </c>
      <c r="C187" s="111" t="s">
        <v>1009</v>
      </c>
      <c r="D187" s="106" t="s">
        <v>701</v>
      </c>
      <c r="E187" s="50"/>
      <c r="F187" s="107" t="s">
        <v>845</v>
      </c>
      <c r="G187" s="105">
        <v>91950</v>
      </c>
      <c r="H187" s="50" t="s">
        <v>850</v>
      </c>
      <c r="I187" s="105">
        <v>91950</v>
      </c>
    </row>
    <row r="188" spans="1:9" ht="15.75" thickBot="1">
      <c r="A188" s="246">
        <v>181</v>
      </c>
      <c r="B188" s="50" t="s">
        <v>560</v>
      </c>
      <c r="C188" s="111" t="s">
        <v>1009</v>
      </c>
      <c r="D188" s="106" t="s">
        <v>702</v>
      </c>
      <c r="E188" s="50"/>
      <c r="F188" s="107" t="s">
        <v>845</v>
      </c>
      <c r="G188" s="105">
        <v>100000</v>
      </c>
      <c r="H188" s="50" t="s">
        <v>850</v>
      </c>
      <c r="I188" s="105">
        <v>100000</v>
      </c>
    </row>
    <row r="189" spans="1:9" ht="15.75" thickBot="1">
      <c r="A189" s="246">
        <v>182</v>
      </c>
      <c r="B189" s="50" t="s">
        <v>560</v>
      </c>
      <c r="C189" s="111" t="s">
        <v>1009</v>
      </c>
      <c r="D189" s="106" t="s">
        <v>703</v>
      </c>
      <c r="E189" s="50"/>
      <c r="F189" s="107" t="s">
        <v>845</v>
      </c>
      <c r="G189" s="105">
        <v>100000</v>
      </c>
      <c r="H189" s="50" t="s">
        <v>850</v>
      </c>
      <c r="I189" s="105">
        <v>100000</v>
      </c>
    </row>
    <row r="190" spans="1:9" ht="15.75" thickBot="1">
      <c r="A190" s="246">
        <v>183</v>
      </c>
      <c r="B190" s="50" t="s">
        <v>560</v>
      </c>
      <c r="C190" s="111" t="s">
        <v>1009</v>
      </c>
      <c r="D190" s="106" t="s">
        <v>704</v>
      </c>
      <c r="E190" s="50"/>
      <c r="F190" s="107" t="s">
        <v>845</v>
      </c>
      <c r="G190" s="105">
        <v>100000</v>
      </c>
      <c r="H190" s="50" t="s">
        <v>850</v>
      </c>
      <c r="I190" s="105">
        <v>100000</v>
      </c>
    </row>
    <row r="191" spans="1:9" ht="15.75" thickBot="1">
      <c r="A191" s="246">
        <v>184</v>
      </c>
      <c r="B191" s="50" t="s">
        <v>560</v>
      </c>
      <c r="C191" s="111" t="s">
        <v>1009</v>
      </c>
      <c r="D191" s="106" t="s">
        <v>705</v>
      </c>
      <c r="E191" s="50"/>
      <c r="F191" s="107" t="s">
        <v>845</v>
      </c>
      <c r="G191" s="105">
        <v>100000</v>
      </c>
      <c r="H191" s="50" t="s">
        <v>850</v>
      </c>
      <c r="I191" s="105">
        <v>100000</v>
      </c>
    </row>
    <row r="192" spans="1:9" ht="15.75" thickBot="1">
      <c r="A192" s="246">
        <v>185</v>
      </c>
      <c r="B192" s="50" t="s">
        <v>560</v>
      </c>
      <c r="C192" s="111" t="s">
        <v>1009</v>
      </c>
      <c r="D192" s="106" t="s">
        <v>706</v>
      </c>
      <c r="E192" s="50"/>
      <c r="F192" s="107" t="s">
        <v>845</v>
      </c>
      <c r="G192" s="105">
        <v>100000</v>
      </c>
      <c r="H192" s="50" t="s">
        <v>850</v>
      </c>
      <c r="I192" s="105">
        <v>100000</v>
      </c>
    </row>
    <row r="193" spans="1:9" ht="15.75" thickBot="1">
      <c r="A193" s="246">
        <v>186</v>
      </c>
      <c r="B193" s="50" t="s">
        <v>560</v>
      </c>
      <c r="C193" s="111" t="s">
        <v>1009</v>
      </c>
      <c r="D193" s="106" t="s">
        <v>707</v>
      </c>
      <c r="E193" s="50"/>
      <c r="F193" s="107" t="s">
        <v>845</v>
      </c>
      <c r="G193" s="105">
        <v>100000</v>
      </c>
      <c r="H193" s="50" t="s">
        <v>850</v>
      </c>
      <c r="I193" s="105">
        <v>100000</v>
      </c>
    </row>
    <row r="194" spans="1:9" ht="15.75" thickBot="1">
      <c r="A194" s="246">
        <v>187</v>
      </c>
      <c r="B194" s="50" t="s">
        <v>560</v>
      </c>
      <c r="C194" s="111" t="s">
        <v>1009</v>
      </c>
      <c r="D194" s="106" t="s">
        <v>708</v>
      </c>
      <c r="E194" s="50"/>
      <c r="F194" s="107" t="s">
        <v>845</v>
      </c>
      <c r="G194" s="105">
        <v>122250</v>
      </c>
      <c r="H194" s="50" t="s">
        <v>850</v>
      </c>
      <c r="I194" s="105">
        <v>122250</v>
      </c>
    </row>
    <row r="195" spans="1:9" ht="15.75" thickBot="1">
      <c r="A195" s="246">
        <v>188</v>
      </c>
      <c r="B195" s="50" t="s">
        <v>560</v>
      </c>
      <c r="C195" s="111" t="s">
        <v>1009</v>
      </c>
      <c r="D195" s="106" t="s">
        <v>709</v>
      </c>
      <c r="E195" s="50"/>
      <c r="F195" s="107" t="s">
        <v>845</v>
      </c>
      <c r="G195" s="105">
        <v>122500</v>
      </c>
      <c r="H195" s="50" t="s">
        <v>850</v>
      </c>
      <c r="I195" s="105">
        <v>122500</v>
      </c>
    </row>
    <row r="196" spans="1:9" ht="15.75" thickBot="1">
      <c r="A196" s="246">
        <v>189</v>
      </c>
      <c r="B196" s="50" t="s">
        <v>560</v>
      </c>
      <c r="C196" s="111" t="s">
        <v>1009</v>
      </c>
      <c r="D196" s="106" t="s">
        <v>710</v>
      </c>
      <c r="E196" s="50"/>
      <c r="F196" s="107" t="s">
        <v>845</v>
      </c>
      <c r="G196" s="105">
        <v>122600</v>
      </c>
      <c r="H196" s="50" t="s">
        <v>850</v>
      </c>
      <c r="I196" s="105">
        <v>122600</v>
      </c>
    </row>
    <row r="197" spans="1:9" ht="15.75" thickBot="1">
      <c r="A197" s="246">
        <v>190</v>
      </c>
      <c r="B197" s="50" t="s">
        <v>560</v>
      </c>
      <c r="C197" s="111" t="s">
        <v>1009</v>
      </c>
      <c r="D197" s="106" t="s">
        <v>711</v>
      </c>
      <c r="E197" s="50"/>
      <c r="F197" s="107" t="s">
        <v>845</v>
      </c>
      <c r="G197" s="105">
        <v>122600</v>
      </c>
      <c r="H197" s="50" t="s">
        <v>850</v>
      </c>
      <c r="I197" s="105">
        <v>122600</v>
      </c>
    </row>
    <row r="198" spans="1:9" ht="15.75" thickBot="1">
      <c r="A198" s="246">
        <v>191</v>
      </c>
      <c r="B198" s="50" t="s">
        <v>560</v>
      </c>
      <c r="C198" s="111" t="s">
        <v>1009</v>
      </c>
      <c r="D198" s="106" t="s">
        <v>712</v>
      </c>
      <c r="E198" s="50"/>
      <c r="F198" s="107" t="s">
        <v>845</v>
      </c>
      <c r="G198" s="105">
        <v>122650</v>
      </c>
      <c r="H198" s="50" t="s">
        <v>850</v>
      </c>
      <c r="I198" s="105">
        <v>122650</v>
      </c>
    </row>
    <row r="199" spans="1:9" ht="15.75" thickBot="1">
      <c r="A199" s="246">
        <v>192</v>
      </c>
      <c r="B199" s="50" t="s">
        <v>560</v>
      </c>
      <c r="C199" s="111" t="s">
        <v>1009</v>
      </c>
      <c r="D199" s="106" t="s">
        <v>713</v>
      </c>
      <c r="E199" s="50"/>
      <c r="F199" s="107" t="s">
        <v>845</v>
      </c>
      <c r="G199" s="105">
        <v>123000</v>
      </c>
      <c r="H199" s="50" t="s">
        <v>850</v>
      </c>
      <c r="I199" s="105">
        <v>123000</v>
      </c>
    </row>
    <row r="200" spans="1:9" ht="15.75" thickBot="1">
      <c r="A200" s="246">
        <v>193</v>
      </c>
      <c r="B200" s="50" t="s">
        <v>560</v>
      </c>
      <c r="C200" s="111" t="s">
        <v>1009</v>
      </c>
      <c r="D200" s="106" t="s">
        <v>714</v>
      </c>
      <c r="E200" s="50"/>
      <c r="F200" s="107" t="s">
        <v>845</v>
      </c>
      <c r="G200" s="105">
        <v>184000</v>
      </c>
      <c r="H200" s="50" t="s">
        <v>850</v>
      </c>
      <c r="I200" s="105">
        <v>184000</v>
      </c>
    </row>
    <row r="201" spans="1:9" ht="15.75" thickBot="1">
      <c r="A201" s="246">
        <v>194</v>
      </c>
      <c r="B201" s="50" t="s">
        <v>560</v>
      </c>
      <c r="C201" s="111" t="s">
        <v>1009</v>
      </c>
      <c r="D201" s="106" t="s">
        <v>715</v>
      </c>
      <c r="E201" s="50"/>
      <c r="F201" s="107" t="s">
        <v>845</v>
      </c>
      <c r="G201" s="105">
        <v>184500</v>
      </c>
      <c r="H201" s="50" t="s">
        <v>850</v>
      </c>
      <c r="I201" s="105">
        <v>184500</v>
      </c>
    </row>
    <row r="202" spans="1:9" ht="15.75" thickBot="1">
      <c r="A202" s="246">
        <v>195</v>
      </c>
      <c r="B202" s="50" t="s">
        <v>560</v>
      </c>
      <c r="C202" s="111" t="s">
        <v>1009</v>
      </c>
      <c r="D202" s="106" t="s">
        <v>716</v>
      </c>
      <c r="E202" s="50"/>
      <c r="F202" s="107" t="s">
        <v>845</v>
      </c>
      <c r="G202" s="105">
        <v>200000</v>
      </c>
      <c r="H202" s="50" t="s">
        <v>850</v>
      </c>
      <c r="I202" s="105">
        <v>200000</v>
      </c>
    </row>
    <row r="203" spans="1:9" ht="15.75" thickBot="1">
      <c r="A203" s="246">
        <v>196</v>
      </c>
      <c r="B203" s="50" t="s">
        <v>560</v>
      </c>
      <c r="C203" s="111" t="s">
        <v>1009</v>
      </c>
      <c r="D203" s="106" t="s">
        <v>717</v>
      </c>
      <c r="E203" s="50"/>
      <c r="F203" s="107" t="s">
        <v>845</v>
      </c>
      <c r="G203" s="105">
        <v>300000</v>
      </c>
      <c r="H203" s="50" t="s">
        <v>850</v>
      </c>
      <c r="I203" s="105">
        <v>300000</v>
      </c>
    </row>
    <row r="204" spans="1:9" ht="15.75" thickBot="1">
      <c r="A204" s="246">
        <v>197</v>
      </c>
      <c r="B204" s="50" t="s">
        <v>560</v>
      </c>
      <c r="C204" s="111" t="s">
        <v>1009</v>
      </c>
      <c r="D204" s="126" t="s">
        <v>718</v>
      </c>
      <c r="E204" s="50"/>
      <c r="F204" s="107" t="s">
        <v>846</v>
      </c>
      <c r="G204" s="105">
        <v>20000</v>
      </c>
      <c r="H204" s="50" t="s">
        <v>850</v>
      </c>
      <c r="I204" s="105">
        <v>20000</v>
      </c>
    </row>
    <row r="205" spans="1:9" ht="15.75" thickBot="1">
      <c r="A205" s="246">
        <v>198</v>
      </c>
      <c r="B205" s="50" t="s">
        <v>560</v>
      </c>
      <c r="C205" s="111" t="s">
        <v>1009</v>
      </c>
      <c r="D205" s="126" t="s">
        <v>719</v>
      </c>
      <c r="E205" s="50"/>
      <c r="F205" s="107" t="s">
        <v>846</v>
      </c>
      <c r="G205" s="105">
        <v>20000</v>
      </c>
      <c r="H205" s="50" t="s">
        <v>850</v>
      </c>
      <c r="I205" s="105">
        <v>20000</v>
      </c>
    </row>
    <row r="206" spans="1:9" ht="15.75" thickBot="1">
      <c r="A206" s="246">
        <v>199</v>
      </c>
      <c r="B206" s="50" t="s">
        <v>560</v>
      </c>
      <c r="C206" s="111" t="s">
        <v>1009</v>
      </c>
      <c r="D206" s="126" t="s">
        <v>720</v>
      </c>
      <c r="E206" s="50"/>
      <c r="F206" s="107" t="s">
        <v>846</v>
      </c>
      <c r="G206" s="105">
        <v>20000</v>
      </c>
      <c r="H206" s="50" t="s">
        <v>850</v>
      </c>
      <c r="I206" s="105">
        <v>20000</v>
      </c>
    </row>
    <row r="207" spans="1:9" ht="15.75" thickBot="1">
      <c r="A207" s="246">
        <v>200</v>
      </c>
      <c r="B207" s="50" t="s">
        <v>560</v>
      </c>
      <c r="C207" s="111" t="s">
        <v>1009</v>
      </c>
      <c r="D207" s="126" t="s">
        <v>721</v>
      </c>
      <c r="E207" s="50"/>
      <c r="F207" s="107" t="s">
        <v>846</v>
      </c>
      <c r="G207" s="105">
        <v>20000</v>
      </c>
      <c r="H207" s="50" t="s">
        <v>850</v>
      </c>
      <c r="I207" s="105">
        <v>20000</v>
      </c>
    </row>
    <row r="208" spans="1:9" ht="15.75" thickBot="1">
      <c r="A208" s="246">
        <v>201</v>
      </c>
      <c r="B208" s="50" t="s">
        <v>560</v>
      </c>
      <c r="C208" s="111" t="s">
        <v>1009</v>
      </c>
      <c r="D208" s="126" t="s">
        <v>722</v>
      </c>
      <c r="E208" s="50"/>
      <c r="F208" s="107" t="s">
        <v>846</v>
      </c>
      <c r="G208" s="105">
        <v>20000</v>
      </c>
      <c r="H208" s="50" t="s">
        <v>850</v>
      </c>
      <c r="I208" s="105">
        <v>20000</v>
      </c>
    </row>
    <row r="209" spans="1:9" ht="15.75" thickBot="1">
      <c r="A209" s="246">
        <v>202</v>
      </c>
      <c r="B209" s="50" t="s">
        <v>560</v>
      </c>
      <c r="C209" s="111" t="s">
        <v>1009</v>
      </c>
      <c r="D209" s="126" t="s">
        <v>723</v>
      </c>
      <c r="E209" s="50"/>
      <c r="F209" s="107" t="s">
        <v>846</v>
      </c>
      <c r="G209" s="105">
        <v>30000</v>
      </c>
      <c r="H209" s="50" t="s">
        <v>850</v>
      </c>
      <c r="I209" s="105">
        <v>30000</v>
      </c>
    </row>
    <row r="210" spans="1:9" ht="15.75" thickBot="1">
      <c r="A210" s="246">
        <v>203</v>
      </c>
      <c r="B210" s="50" t="s">
        <v>560</v>
      </c>
      <c r="C210" s="111" t="s">
        <v>1009</v>
      </c>
      <c r="D210" s="126" t="s">
        <v>724</v>
      </c>
      <c r="E210" s="50"/>
      <c r="F210" s="107" t="s">
        <v>846</v>
      </c>
      <c r="G210" s="105">
        <v>30000</v>
      </c>
      <c r="H210" s="50" t="s">
        <v>850</v>
      </c>
      <c r="I210" s="105">
        <v>30000</v>
      </c>
    </row>
    <row r="211" spans="1:9" ht="15.75" thickBot="1">
      <c r="A211" s="246">
        <v>204</v>
      </c>
      <c r="B211" s="50" t="s">
        <v>560</v>
      </c>
      <c r="C211" s="111" t="s">
        <v>1009</v>
      </c>
      <c r="D211" s="126" t="s">
        <v>725</v>
      </c>
      <c r="E211" s="50"/>
      <c r="F211" s="107" t="s">
        <v>846</v>
      </c>
      <c r="G211" s="105">
        <v>30000</v>
      </c>
      <c r="H211" s="50" t="s">
        <v>850</v>
      </c>
      <c r="I211" s="105">
        <v>30000</v>
      </c>
    </row>
    <row r="212" spans="1:9" ht="15.75" thickBot="1">
      <c r="A212" s="246">
        <v>205</v>
      </c>
      <c r="B212" s="50" t="s">
        <v>560</v>
      </c>
      <c r="C212" s="111" t="s">
        <v>1009</v>
      </c>
      <c r="D212" s="126" t="s">
        <v>726</v>
      </c>
      <c r="E212" s="50"/>
      <c r="F212" s="107" t="s">
        <v>846</v>
      </c>
      <c r="G212" s="105">
        <v>30000</v>
      </c>
      <c r="H212" s="50" t="s">
        <v>850</v>
      </c>
      <c r="I212" s="105">
        <v>30000</v>
      </c>
    </row>
    <row r="213" spans="1:9" ht="15.75" thickBot="1">
      <c r="A213" s="246">
        <v>206</v>
      </c>
      <c r="B213" s="50" t="s">
        <v>560</v>
      </c>
      <c r="C213" s="111" t="s">
        <v>1009</v>
      </c>
      <c r="D213" s="126" t="s">
        <v>727</v>
      </c>
      <c r="E213" s="50"/>
      <c r="F213" s="107" t="s">
        <v>846</v>
      </c>
      <c r="G213" s="105">
        <v>30848</v>
      </c>
      <c r="H213" s="50" t="s">
        <v>850</v>
      </c>
      <c r="I213" s="105">
        <v>30848</v>
      </c>
    </row>
    <row r="214" spans="1:9" ht="15.75" thickBot="1">
      <c r="A214" s="246">
        <v>207</v>
      </c>
      <c r="B214" s="50" t="s">
        <v>560</v>
      </c>
      <c r="C214" s="111" t="s">
        <v>1009</v>
      </c>
      <c r="D214" s="126" t="s">
        <v>728</v>
      </c>
      <c r="E214" s="50"/>
      <c r="F214" s="107" t="s">
        <v>846</v>
      </c>
      <c r="G214" s="105">
        <v>31000</v>
      </c>
      <c r="H214" s="50" t="s">
        <v>850</v>
      </c>
      <c r="I214" s="105">
        <v>31000</v>
      </c>
    </row>
    <row r="215" spans="1:9" ht="15.75" thickBot="1">
      <c r="A215" s="246">
        <v>208</v>
      </c>
      <c r="B215" s="50" t="s">
        <v>560</v>
      </c>
      <c r="C215" s="111" t="s">
        <v>1009</v>
      </c>
      <c r="D215" s="126" t="s">
        <v>729</v>
      </c>
      <c r="E215" s="50"/>
      <c r="F215" s="107" t="s">
        <v>846</v>
      </c>
      <c r="G215" s="105">
        <v>39000</v>
      </c>
      <c r="H215" s="50" t="s">
        <v>850</v>
      </c>
      <c r="I215" s="105">
        <v>39000</v>
      </c>
    </row>
    <row r="216" spans="1:9" ht="15.75" thickBot="1">
      <c r="A216" s="246">
        <v>209</v>
      </c>
      <c r="B216" s="50" t="s">
        <v>560</v>
      </c>
      <c r="C216" s="111" t="s">
        <v>1009</v>
      </c>
      <c r="D216" s="126" t="s">
        <v>730</v>
      </c>
      <c r="E216" s="50"/>
      <c r="F216" s="107" t="s">
        <v>846</v>
      </c>
      <c r="G216" s="105">
        <v>39500</v>
      </c>
      <c r="H216" s="50" t="s">
        <v>850</v>
      </c>
      <c r="I216" s="105">
        <v>39500</v>
      </c>
    </row>
    <row r="217" spans="1:9" ht="15.75" thickBot="1">
      <c r="A217" s="246">
        <v>210</v>
      </c>
      <c r="B217" s="50" t="s">
        <v>560</v>
      </c>
      <c r="C217" s="111" t="s">
        <v>1009</v>
      </c>
      <c r="D217" s="126" t="s">
        <v>731</v>
      </c>
      <c r="E217" s="50"/>
      <c r="F217" s="107" t="s">
        <v>846</v>
      </c>
      <c r="G217" s="105">
        <v>40000</v>
      </c>
      <c r="H217" s="50" t="s">
        <v>850</v>
      </c>
      <c r="I217" s="105">
        <v>40000</v>
      </c>
    </row>
    <row r="218" spans="1:9" ht="15.75" thickBot="1">
      <c r="A218" s="246">
        <v>211</v>
      </c>
      <c r="B218" s="50" t="s">
        <v>560</v>
      </c>
      <c r="C218" s="111" t="s">
        <v>1009</v>
      </c>
      <c r="D218" s="126" t="s">
        <v>732</v>
      </c>
      <c r="E218" s="50"/>
      <c r="F218" s="107" t="s">
        <v>846</v>
      </c>
      <c r="G218" s="105">
        <v>49900</v>
      </c>
      <c r="H218" s="50" t="s">
        <v>850</v>
      </c>
      <c r="I218" s="105">
        <v>49900</v>
      </c>
    </row>
    <row r="219" spans="1:9" ht="15.75" thickBot="1">
      <c r="A219" s="246">
        <v>212</v>
      </c>
      <c r="B219" s="50" t="s">
        <v>560</v>
      </c>
      <c r="C219" s="111" t="s">
        <v>1009</v>
      </c>
      <c r="D219" s="126" t="s">
        <v>733</v>
      </c>
      <c r="E219" s="50"/>
      <c r="F219" s="107" t="s">
        <v>846</v>
      </c>
      <c r="G219" s="105">
        <v>50000</v>
      </c>
      <c r="H219" s="50" t="s">
        <v>850</v>
      </c>
      <c r="I219" s="105">
        <v>50000</v>
      </c>
    </row>
    <row r="220" spans="1:9" ht="15.75" thickBot="1">
      <c r="A220" s="246">
        <v>213</v>
      </c>
      <c r="B220" s="50" t="s">
        <v>560</v>
      </c>
      <c r="C220" s="111" t="s">
        <v>1009</v>
      </c>
      <c r="D220" s="126" t="s">
        <v>734</v>
      </c>
      <c r="E220" s="50"/>
      <c r="F220" s="107" t="s">
        <v>846</v>
      </c>
      <c r="G220" s="105">
        <v>50000</v>
      </c>
      <c r="H220" s="50" t="s">
        <v>850</v>
      </c>
      <c r="I220" s="105">
        <v>50000</v>
      </c>
    </row>
    <row r="221" spans="1:9" ht="15.75" thickBot="1">
      <c r="A221" s="246">
        <v>214</v>
      </c>
      <c r="B221" s="50" t="s">
        <v>560</v>
      </c>
      <c r="C221" s="111" t="s">
        <v>1009</v>
      </c>
      <c r="D221" s="126" t="s">
        <v>735</v>
      </c>
      <c r="E221" s="50"/>
      <c r="F221" s="107" t="s">
        <v>846</v>
      </c>
      <c r="G221" s="105">
        <v>50000</v>
      </c>
      <c r="H221" s="50" t="s">
        <v>850</v>
      </c>
      <c r="I221" s="105">
        <v>50000</v>
      </c>
    </row>
    <row r="222" spans="1:9" ht="15.75" thickBot="1">
      <c r="A222" s="246">
        <v>215</v>
      </c>
      <c r="B222" s="50" t="s">
        <v>560</v>
      </c>
      <c r="C222" s="111" t="s">
        <v>1009</v>
      </c>
      <c r="D222" s="126" t="s">
        <v>736</v>
      </c>
      <c r="E222" s="50" t="s">
        <v>862</v>
      </c>
      <c r="F222" s="107" t="s">
        <v>846</v>
      </c>
      <c r="G222" s="105">
        <v>50000</v>
      </c>
      <c r="H222" s="50" t="s">
        <v>850</v>
      </c>
      <c r="I222" s="105">
        <v>50000</v>
      </c>
    </row>
    <row r="223" spans="1:9" ht="15.75" thickBot="1">
      <c r="A223" s="246">
        <v>216</v>
      </c>
      <c r="B223" s="50" t="s">
        <v>560</v>
      </c>
      <c r="C223" s="111" t="s">
        <v>1009</v>
      </c>
      <c r="D223" s="126" t="s">
        <v>737</v>
      </c>
      <c r="E223" s="50"/>
      <c r="F223" s="107" t="s">
        <v>846</v>
      </c>
      <c r="G223" s="105">
        <v>50000</v>
      </c>
      <c r="H223" s="50" t="s">
        <v>850</v>
      </c>
      <c r="I223" s="105">
        <v>50000</v>
      </c>
    </row>
    <row r="224" spans="1:9" ht="15.75" thickBot="1">
      <c r="A224" s="246">
        <v>217</v>
      </c>
      <c r="B224" s="50" t="s">
        <v>560</v>
      </c>
      <c r="C224" s="111" t="s">
        <v>1009</v>
      </c>
      <c r="D224" s="126" t="s">
        <v>738</v>
      </c>
      <c r="E224" s="50"/>
      <c r="F224" s="107" t="s">
        <v>846</v>
      </c>
      <c r="G224" s="105">
        <v>50000</v>
      </c>
      <c r="H224" s="50" t="s">
        <v>850</v>
      </c>
      <c r="I224" s="105">
        <v>50000</v>
      </c>
    </row>
    <row r="225" spans="1:9" ht="15.75" thickBot="1">
      <c r="A225" s="246">
        <v>218</v>
      </c>
      <c r="B225" s="50" t="s">
        <v>560</v>
      </c>
      <c r="C225" s="111" t="s">
        <v>1009</v>
      </c>
      <c r="D225" s="126" t="s">
        <v>739</v>
      </c>
      <c r="E225" s="50"/>
      <c r="F225" s="107" t="s">
        <v>846</v>
      </c>
      <c r="G225" s="105">
        <v>50000</v>
      </c>
      <c r="H225" s="50" t="s">
        <v>850</v>
      </c>
      <c r="I225" s="105">
        <v>50000</v>
      </c>
    </row>
    <row r="226" spans="1:9" ht="15.75" thickBot="1">
      <c r="A226" s="246">
        <v>219</v>
      </c>
      <c r="B226" s="50" t="s">
        <v>560</v>
      </c>
      <c r="C226" s="111" t="s">
        <v>1009</v>
      </c>
      <c r="D226" s="126" t="s">
        <v>740</v>
      </c>
      <c r="E226" s="50"/>
      <c r="F226" s="107" t="s">
        <v>846</v>
      </c>
      <c r="G226" s="105">
        <v>59000</v>
      </c>
      <c r="H226" s="50" t="s">
        <v>850</v>
      </c>
      <c r="I226" s="105">
        <v>59000</v>
      </c>
    </row>
    <row r="227" spans="1:9" ht="15.75" thickBot="1">
      <c r="A227" s="246">
        <v>220</v>
      </c>
      <c r="B227" s="50" t="s">
        <v>560</v>
      </c>
      <c r="C227" s="111" t="s">
        <v>1009</v>
      </c>
      <c r="D227" s="126" t="s">
        <v>741</v>
      </c>
      <c r="E227" s="50"/>
      <c r="F227" s="107" t="s">
        <v>846</v>
      </c>
      <c r="G227" s="105">
        <v>59000</v>
      </c>
      <c r="H227" s="50" t="s">
        <v>850</v>
      </c>
      <c r="I227" s="105">
        <v>59000</v>
      </c>
    </row>
    <row r="228" spans="1:9" ht="15.75" thickBot="1">
      <c r="A228" s="246">
        <v>221</v>
      </c>
      <c r="B228" s="50" t="s">
        <v>560</v>
      </c>
      <c r="C228" s="111" t="s">
        <v>1009</v>
      </c>
      <c r="D228" s="126" t="s">
        <v>742</v>
      </c>
      <c r="E228" s="50"/>
      <c r="F228" s="107" t="s">
        <v>846</v>
      </c>
      <c r="G228" s="105">
        <v>59000</v>
      </c>
      <c r="H228" s="50" t="s">
        <v>850</v>
      </c>
      <c r="I228" s="105">
        <v>59000</v>
      </c>
    </row>
    <row r="229" spans="1:9" ht="15.75" thickBot="1">
      <c r="A229" s="246">
        <v>222</v>
      </c>
      <c r="B229" s="50" t="s">
        <v>560</v>
      </c>
      <c r="C229" s="111" t="s">
        <v>1009</v>
      </c>
      <c r="D229" s="126" t="s">
        <v>743</v>
      </c>
      <c r="E229" s="50"/>
      <c r="F229" s="107" t="s">
        <v>846</v>
      </c>
      <c r="G229" s="105">
        <v>59000</v>
      </c>
      <c r="H229" s="50" t="s">
        <v>850</v>
      </c>
      <c r="I229" s="105">
        <v>59000</v>
      </c>
    </row>
    <row r="230" spans="1:9" ht="15.75" thickBot="1">
      <c r="A230" s="246">
        <v>223</v>
      </c>
      <c r="B230" s="50" t="s">
        <v>560</v>
      </c>
      <c r="C230" s="111" t="s">
        <v>1009</v>
      </c>
      <c r="D230" s="126" t="s">
        <v>744</v>
      </c>
      <c r="E230" s="50"/>
      <c r="F230" s="107" t="s">
        <v>846</v>
      </c>
      <c r="G230" s="105">
        <v>59800</v>
      </c>
      <c r="H230" s="50" t="s">
        <v>850</v>
      </c>
      <c r="I230" s="105">
        <v>59800</v>
      </c>
    </row>
    <row r="231" spans="1:9" ht="15.75" thickBot="1">
      <c r="A231" s="246">
        <v>224</v>
      </c>
      <c r="B231" s="50" t="s">
        <v>560</v>
      </c>
      <c r="C231" s="111" t="s">
        <v>1009</v>
      </c>
      <c r="D231" s="126" t="s">
        <v>745</v>
      </c>
      <c r="E231" s="50"/>
      <c r="F231" s="107" t="s">
        <v>846</v>
      </c>
      <c r="G231" s="105">
        <v>60000</v>
      </c>
      <c r="H231" s="50" t="s">
        <v>850</v>
      </c>
      <c r="I231" s="105">
        <v>60000</v>
      </c>
    </row>
    <row r="232" spans="1:9" ht="15.75" thickBot="1">
      <c r="A232" s="246">
        <v>225</v>
      </c>
      <c r="B232" s="50" t="s">
        <v>560</v>
      </c>
      <c r="C232" s="111" t="s">
        <v>1009</v>
      </c>
      <c r="D232" s="126" t="s">
        <v>746</v>
      </c>
      <c r="E232" s="50"/>
      <c r="F232" s="107" t="s">
        <v>846</v>
      </c>
      <c r="G232" s="105">
        <v>60000</v>
      </c>
      <c r="H232" s="50" t="s">
        <v>850</v>
      </c>
      <c r="I232" s="105">
        <v>60000</v>
      </c>
    </row>
    <row r="233" spans="1:9" ht="15.75" thickBot="1">
      <c r="A233" s="246">
        <v>226</v>
      </c>
      <c r="B233" s="50" t="s">
        <v>560</v>
      </c>
      <c r="C233" s="111" t="s">
        <v>1009</v>
      </c>
      <c r="D233" s="126" t="s">
        <v>747</v>
      </c>
      <c r="E233" s="50"/>
      <c r="F233" s="107" t="s">
        <v>846</v>
      </c>
      <c r="G233" s="105">
        <v>61300</v>
      </c>
      <c r="H233" s="50" t="s">
        <v>850</v>
      </c>
      <c r="I233" s="105">
        <v>61300</v>
      </c>
    </row>
    <row r="234" spans="1:9" ht="15.75" thickBot="1">
      <c r="A234" s="246">
        <v>227</v>
      </c>
      <c r="B234" s="50" t="s">
        <v>560</v>
      </c>
      <c r="C234" s="111" t="s">
        <v>1009</v>
      </c>
      <c r="D234" s="126" t="s">
        <v>748</v>
      </c>
      <c r="E234" s="50"/>
      <c r="F234" s="107" t="s">
        <v>846</v>
      </c>
      <c r="G234" s="105">
        <v>61350</v>
      </c>
      <c r="H234" s="50" t="s">
        <v>850</v>
      </c>
      <c r="I234" s="105">
        <v>61350</v>
      </c>
    </row>
    <row r="235" spans="1:9" ht="15.75" thickBot="1">
      <c r="A235" s="246">
        <v>228</v>
      </c>
      <c r="B235" s="50" t="s">
        <v>560</v>
      </c>
      <c r="C235" s="111" t="s">
        <v>1009</v>
      </c>
      <c r="D235" s="126" t="s">
        <v>749</v>
      </c>
      <c r="E235" s="50"/>
      <c r="F235" s="107" t="s">
        <v>846</v>
      </c>
      <c r="G235" s="105">
        <v>61350</v>
      </c>
      <c r="H235" s="50" t="s">
        <v>850</v>
      </c>
      <c r="I235" s="105">
        <v>61350</v>
      </c>
    </row>
    <row r="236" spans="1:9" ht="15.75" thickBot="1">
      <c r="A236" s="246">
        <v>229</v>
      </c>
      <c r="B236" s="50" t="s">
        <v>560</v>
      </c>
      <c r="C236" s="111" t="s">
        <v>1009</v>
      </c>
      <c r="D236" s="126" t="s">
        <v>750</v>
      </c>
      <c r="E236" s="50"/>
      <c r="F236" s="107" t="s">
        <v>846</v>
      </c>
      <c r="G236" s="105">
        <v>100000</v>
      </c>
      <c r="H236" s="50" t="s">
        <v>850</v>
      </c>
      <c r="I236" s="105">
        <v>100000</v>
      </c>
    </row>
    <row r="237" spans="1:9" ht="15.75" thickBot="1">
      <c r="A237" s="246">
        <v>230</v>
      </c>
      <c r="B237" s="50" t="s">
        <v>560</v>
      </c>
      <c r="C237" s="111" t="s">
        <v>1009</v>
      </c>
      <c r="D237" s="126" t="s">
        <v>751</v>
      </c>
      <c r="E237" s="50"/>
      <c r="F237" s="107" t="s">
        <v>846</v>
      </c>
      <c r="G237" s="105">
        <v>100000</v>
      </c>
      <c r="H237" s="50" t="s">
        <v>850</v>
      </c>
      <c r="I237" s="105">
        <v>100000</v>
      </c>
    </row>
    <row r="238" spans="1:9" ht="15.75" thickBot="1">
      <c r="A238" s="246">
        <v>231</v>
      </c>
      <c r="B238" s="50" t="s">
        <v>560</v>
      </c>
      <c r="C238" s="111" t="s">
        <v>1009</v>
      </c>
      <c r="D238" s="126" t="s">
        <v>752</v>
      </c>
      <c r="E238" s="50"/>
      <c r="F238" s="107" t="s">
        <v>846</v>
      </c>
      <c r="G238" s="105">
        <v>100000</v>
      </c>
      <c r="H238" s="50" t="s">
        <v>850</v>
      </c>
      <c r="I238" s="105">
        <v>100000</v>
      </c>
    </row>
    <row r="239" spans="1:9" ht="15.75" thickBot="1">
      <c r="A239" s="246">
        <v>232</v>
      </c>
      <c r="B239" s="50" t="s">
        <v>560</v>
      </c>
      <c r="C239" s="111" t="s">
        <v>1009</v>
      </c>
      <c r="D239" s="126" t="s">
        <v>753</v>
      </c>
      <c r="E239" s="50"/>
      <c r="F239" s="107" t="s">
        <v>846</v>
      </c>
      <c r="G239" s="105">
        <v>100000</v>
      </c>
      <c r="H239" s="50" t="s">
        <v>850</v>
      </c>
      <c r="I239" s="105">
        <v>100000</v>
      </c>
    </row>
    <row r="240" spans="1:9" ht="15.75" thickBot="1">
      <c r="A240" s="246">
        <v>233</v>
      </c>
      <c r="B240" s="50" t="s">
        <v>560</v>
      </c>
      <c r="C240" s="111" t="s">
        <v>1009</v>
      </c>
      <c r="D240" s="126" t="s">
        <v>754</v>
      </c>
      <c r="E240" s="50"/>
      <c r="F240" s="107" t="s">
        <v>846</v>
      </c>
      <c r="G240" s="105">
        <v>100000</v>
      </c>
      <c r="H240" s="50" t="s">
        <v>850</v>
      </c>
      <c r="I240" s="105">
        <v>100000</v>
      </c>
    </row>
    <row r="241" spans="1:9" ht="15.75" thickBot="1">
      <c r="A241" s="246">
        <v>234</v>
      </c>
      <c r="B241" s="50" t="s">
        <v>560</v>
      </c>
      <c r="C241" s="111" t="s">
        <v>1009</v>
      </c>
      <c r="D241" s="126" t="s">
        <v>755</v>
      </c>
      <c r="E241" s="50"/>
      <c r="F241" s="107" t="s">
        <v>846</v>
      </c>
      <c r="G241" s="105">
        <v>122600</v>
      </c>
      <c r="H241" s="50" t="s">
        <v>850</v>
      </c>
      <c r="I241" s="105">
        <v>122600</v>
      </c>
    </row>
    <row r="242" spans="1:9" ht="15.75" thickBot="1">
      <c r="A242" s="246">
        <v>235</v>
      </c>
      <c r="B242" s="50" t="s">
        <v>560</v>
      </c>
      <c r="C242" s="111" t="s">
        <v>1009</v>
      </c>
      <c r="D242" s="126" t="s">
        <v>756</v>
      </c>
      <c r="E242" s="50"/>
      <c r="F242" s="107" t="s">
        <v>846</v>
      </c>
      <c r="G242" s="105">
        <v>123000</v>
      </c>
      <c r="H242" s="50" t="s">
        <v>850</v>
      </c>
      <c r="I242" s="105">
        <v>123000</v>
      </c>
    </row>
    <row r="243" spans="1:9" ht="15.75" thickBot="1">
      <c r="A243" s="246">
        <v>236</v>
      </c>
      <c r="B243" s="50" t="s">
        <v>560</v>
      </c>
      <c r="C243" s="111" t="s">
        <v>1009</v>
      </c>
      <c r="D243" s="126" t="s">
        <v>757</v>
      </c>
      <c r="E243" s="50"/>
      <c r="F243" s="107" t="s">
        <v>847</v>
      </c>
      <c r="G243" s="105">
        <v>20000</v>
      </c>
      <c r="H243" s="50" t="s">
        <v>850</v>
      </c>
      <c r="I243" s="105">
        <v>20000</v>
      </c>
    </row>
    <row r="244" spans="1:9" ht="15.75" thickBot="1">
      <c r="A244" s="246">
        <v>237</v>
      </c>
      <c r="B244" s="50" t="s">
        <v>560</v>
      </c>
      <c r="C244" s="111" t="s">
        <v>1009</v>
      </c>
      <c r="D244" s="126" t="s">
        <v>758</v>
      </c>
      <c r="E244" s="50" t="s">
        <v>863</v>
      </c>
      <c r="F244" s="107" t="s">
        <v>847</v>
      </c>
      <c r="G244" s="105">
        <v>22000</v>
      </c>
      <c r="H244" s="50" t="s">
        <v>850</v>
      </c>
      <c r="I244" s="105">
        <v>22000</v>
      </c>
    </row>
    <row r="245" spans="1:9" ht="15.75" thickBot="1">
      <c r="A245" s="246">
        <v>238</v>
      </c>
      <c r="B245" s="50" t="s">
        <v>560</v>
      </c>
      <c r="C245" s="111" t="s">
        <v>1009</v>
      </c>
      <c r="D245" s="126" t="s">
        <v>759</v>
      </c>
      <c r="E245" s="50"/>
      <c r="F245" s="107" t="s">
        <v>847</v>
      </c>
      <c r="G245" s="105">
        <v>28000</v>
      </c>
      <c r="H245" s="50" t="s">
        <v>850</v>
      </c>
      <c r="I245" s="105">
        <v>28000</v>
      </c>
    </row>
    <row r="246" spans="1:9" ht="15.75" thickBot="1">
      <c r="A246" s="246">
        <v>239</v>
      </c>
      <c r="B246" s="50" t="s">
        <v>560</v>
      </c>
      <c r="C246" s="111" t="s">
        <v>1009</v>
      </c>
      <c r="D246" s="126" t="s">
        <v>760</v>
      </c>
      <c r="E246" s="50"/>
      <c r="F246" s="107" t="s">
        <v>847</v>
      </c>
      <c r="G246" s="105">
        <v>30000</v>
      </c>
      <c r="H246" s="50" t="s">
        <v>850</v>
      </c>
      <c r="I246" s="105">
        <v>30000</v>
      </c>
    </row>
    <row r="247" spans="1:9" ht="15.75" thickBot="1">
      <c r="A247" s="246">
        <v>240</v>
      </c>
      <c r="B247" s="50" t="s">
        <v>560</v>
      </c>
      <c r="C247" s="111" t="s">
        <v>1009</v>
      </c>
      <c r="D247" s="126" t="s">
        <v>761</v>
      </c>
      <c r="E247" s="50" t="s">
        <v>864</v>
      </c>
      <c r="F247" s="107" t="s">
        <v>847</v>
      </c>
      <c r="G247" s="105">
        <v>30000</v>
      </c>
      <c r="H247" s="50" t="s">
        <v>850</v>
      </c>
      <c r="I247" s="105">
        <v>30000</v>
      </c>
    </row>
    <row r="248" spans="1:9" ht="15.75" thickBot="1">
      <c r="A248" s="246">
        <v>241</v>
      </c>
      <c r="B248" s="50" t="s">
        <v>560</v>
      </c>
      <c r="C248" s="111" t="s">
        <v>1009</v>
      </c>
      <c r="D248" s="126" t="s">
        <v>762</v>
      </c>
      <c r="E248" s="50"/>
      <c r="F248" s="107" t="s">
        <v>847</v>
      </c>
      <c r="G248" s="105">
        <v>30650</v>
      </c>
      <c r="H248" s="50" t="s">
        <v>850</v>
      </c>
      <c r="I248" s="105">
        <v>30650</v>
      </c>
    </row>
    <row r="249" spans="1:9" ht="15.75" thickBot="1">
      <c r="A249" s="246">
        <v>242</v>
      </c>
      <c r="B249" s="50" t="s">
        <v>560</v>
      </c>
      <c r="C249" s="111" t="s">
        <v>1009</v>
      </c>
      <c r="D249" s="126" t="s">
        <v>763</v>
      </c>
      <c r="E249" s="50"/>
      <c r="F249" s="107" t="s">
        <v>847</v>
      </c>
      <c r="G249" s="105">
        <v>30650</v>
      </c>
      <c r="H249" s="50" t="s">
        <v>850</v>
      </c>
      <c r="I249" s="105">
        <v>30650</v>
      </c>
    </row>
    <row r="250" spans="1:9" ht="15.75" thickBot="1">
      <c r="A250" s="246">
        <v>243</v>
      </c>
      <c r="B250" s="50" t="s">
        <v>560</v>
      </c>
      <c r="C250" s="111" t="s">
        <v>1009</v>
      </c>
      <c r="D250" s="126" t="s">
        <v>764</v>
      </c>
      <c r="E250" s="50"/>
      <c r="F250" s="107" t="s">
        <v>847</v>
      </c>
      <c r="G250" s="105">
        <v>31000</v>
      </c>
      <c r="H250" s="50" t="s">
        <v>850</v>
      </c>
      <c r="I250" s="105">
        <v>31000</v>
      </c>
    </row>
    <row r="251" spans="1:9" ht="15.75" thickBot="1">
      <c r="A251" s="246">
        <v>244</v>
      </c>
      <c r="B251" s="50" t="s">
        <v>560</v>
      </c>
      <c r="C251" s="111" t="s">
        <v>1009</v>
      </c>
      <c r="D251" s="126" t="s">
        <v>765</v>
      </c>
      <c r="E251" s="50"/>
      <c r="F251" s="107" t="s">
        <v>847</v>
      </c>
      <c r="G251" s="105">
        <v>40000</v>
      </c>
      <c r="H251" s="50" t="s">
        <v>850</v>
      </c>
      <c r="I251" s="105">
        <v>40000</v>
      </c>
    </row>
    <row r="252" spans="1:9" ht="15.75" thickBot="1">
      <c r="A252" s="246">
        <v>245</v>
      </c>
      <c r="B252" s="50" t="s">
        <v>560</v>
      </c>
      <c r="C252" s="111" t="s">
        <v>1009</v>
      </c>
      <c r="D252" s="126" t="s">
        <v>766</v>
      </c>
      <c r="E252" s="50"/>
      <c r="F252" s="107" t="s">
        <v>847</v>
      </c>
      <c r="G252" s="105">
        <v>50000</v>
      </c>
      <c r="H252" s="50" t="s">
        <v>850</v>
      </c>
      <c r="I252" s="105">
        <v>50000</v>
      </c>
    </row>
    <row r="253" spans="1:9" ht="15.75" thickBot="1">
      <c r="A253" s="246">
        <v>246</v>
      </c>
      <c r="B253" s="50" t="s">
        <v>560</v>
      </c>
      <c r="C253" s="111" t="s">
        <v>1009</v>
      </c>
      <c r="D253" s="126" t="s">
        <v>767</v>
      </c>
      <c r="E253" s="50"/>
      <c r="F253" s="107" t="s">
        <v>847</v>
      </c>
      <c r="G253" s="105">
        <v>50000</v>
      </c>
      <c r="H253" s="50" t="s">
        <v>850</v>
      </c>
      <c r="I253" s="105">
        <v>50000</v>
      </c>
    </row>
    <row r="254" spans="1:9" ht="15.75" thickBot="1">
      <c r="A254" s="246">
        <v>247</v>
      </c>
      <c r="B254" s="50" t="s">
        <v>560</v>
      </c>
      <c r="C254" s="111" t="s">
        <v>1009</v>
      </c>
      <c r="D254" s="126" t="s">
        <v>768</v>
      </c>
      <c r="E254" s="50"/>
      <c r="F254" s="107" t="s">
        <v>847</v>
      </c>
      <c r="G254" s="105">
        <v>50000</v>
      </c>
      <c r="H254" s="50" t="s">
        <v>850</v>
      </c>
      <c r="I254" s="105">
        <v>50000</v>
      </c>
    </row>
    <row r="255" spans="1:9" ht="15.75" thickBot="1">
      <c r="A255" s="246">
        <v>248</v>
      </c>
      <c r="B255" s="50" t="s">
        <v>560</v>
      </c>
      <c r="C255" s="111" t="s">
        <v>1009</v>
      </c>
      <c r="D255" s="126" t="s">
        <v>769</v>
      </c>
      <c r="E255" s="50"/>
      <c r="F255" s="107" t="s">
        <v>847</v>
      </c>
      <c r="G255" s="105">
        <v>60000</v>
      </c>
      <c r="H255" s="50" t="s">
        <v>850</v>
      </c>
      <c r="I255" s="105">
        <v>60000</v>
      </c>
    </row>
    <row r="256" spans="1:9" ht="15.75" thickBot="1">
      <c r="A256" s="246">
        <v>249</v>
      </c>
      <c r="B256" s="50" t="s">
        <v>560</v>
      </c>
      <c r="C256" s="111" t="s">
        <v>1009</v>
      </c>
      <c r="D256" s="126" t="s">
        <v>770</v>
      </c>
      <c r="E256" s="50"/>
      <c r="F256" s="107" t="s">
        <v>847</v>
      </c>
      <c r="G256" s="105">
        <v>60000</v>
      </c>
      <c r="H256" s="50" t="s">
        <v>850</v>
      </c>
      <c r="I256" s="105">
        <v>60000</v>
      </c>
    </row>
    <row r="257" spans="1:9" ht="15.75" thickBot="1">
      <c r="A257" s="246">
        <v>250</v>
      </c>
      <c r="B257" s="50" t="s">
        <v>560</v>
      </c>
      <c r="C257" s="111" t="s">
        <v>1009</v>
      </c>
      <c r="D257" s="126" t="s">
        <v>771</v>
      </c>
      <c r="E257" s="50"/>
      <c r="F257" s="107" t="s">
        <v>847</v>
      </c>
      <c r="G257" s="105">
        <v>61300</v>
      </c>
      <c r="H257" s="50" t="s">
        <v>850</v>
      </c>
      <c r="I257" s="105">
        <v>61300</v>
      </c>
    </row>
    <row r="258" spans="1:9" ht="15.75" thickBot="1">
      <c r="A258" s="246">
        <v>251</v>
      </c>
      <c r="B258" s="50" t="s">
        <v>560</v>
      </c>
      <c r="C258" s="111" t="s">
        <v>1009</v>
      </c>
      <c r="D258" s="126" t="s">
        <v>772</v>
      </c>
      <c r="E258" s="50"/>
      <c r="F258" s="107" t="s">
        <v>847</v>
      </c>
      <c r="G258" s="105">
        <v>61300</v>
      </c>
      <c r="H258" s="50" t="s">
        <v>850</v>
      </c>
      <c r="I258" s="105">
        <v>61300</v>
      </c>
    </row>
    <row r="259" spans="1:9" ht="15.75" thickBot="1">
      <c r="A259" s="246">
        <v>252</v>
      </c>
      <c r="B259" s="50" t="s">
        <v>560</v>
      </c>
      <c r="C259" s="111" t="s">
        <v>1009</v>
      </c>
      <c r="D259" s="126" t="s">
        <v>773</v>
      </c>
      <c r="E259" s="50"/>
      <c r="F259" s="107" t="s">
        <v>847</v>
      </c>
      <c r="G259" s="105">
        <v>80000</v>
      </c>
      <c r="H259" s="50" t="s">
        <v>850</v>
      </c>
      <c r="I259" s="105">
        <v>80000</v>
      </c>
    </row>
    <row r="260" spans="1:9" ht="15.75" thickBot="1">
      <c r="A260" s="246">
        <v>253</v>
      </c>
      <c r="B260" s="50" t="s">
        <v>560</v>
      </c>
      <c r="C260" s="111" t="s">
        <v>1009</v>
      </c>
      <c r="D260" s="126" t="s">
        <v>774</v>
      </c>
      <c r="E260" s="50"/>
      <c r="F260" s="107" t="s">
        <v>847</v>
      </c>
      <c r="G260" s="105">
        <v>92000</v>
      </c>
      <c r="H260" s="50" t="s">
        <v>850</v>
      </c>
      <c r="I260" s="105">
        <v>92000</v>
      </c>
    </row>
    <row r="261" spans="1:9" ht="15.75" thickBot="1">
      <c r="A261" s="246">
        <v>254</v>
      </c>
      <c r="B261" s="50" t="s">
        <v>560</v>
      </c>
      <c r="C261" s="111" t="s">
        <v>1009</v>
      </c>
      <c r="D261" s="126" t="s">
        <v>775</v>
      </c>
      <c r="E261" s="50"/>
      <c r="F261" s="107" t="s">
        <v>847</v>
      </c>
      <c r="G261" s="105">
        <v>100000</v>
      </c>
      <c r="H261" s="50" t="s">
        <v>850</v>
      </c>
      <c r="I261" s="105">
        <v>100000</v>
      </c>
    </row>
    <row r="262" spans="1:9" ht="15.75" thickBot="1">
      <c r="A262" s="246">
        <v>255</v>
      </c>
      <c r="B262" s="50" t="s">
        <v>560</v>
      </c>
      <c r="C262" s="111" t="s">
        <v>1009</v>
      </c>
      <c r="D262" s="126" t="s">
        <v>776</v>
      </c>
      <c r="E262" s="50"/>
      <c r="F262" s="107" t="s">
        <v>847</v>
      </c>
      <c r="G262" s="105">
        <v>100000</v>
      </c>
      <c r="H262" s="50" t="s">
        <v>850</v>
      </c>
      <c r="I262" s="105">
        <v>100000</v>
      </c>
    </row>
    <row r="263" spans="1:9" ht="15.75" thickBot="1">
      <c r="A263" s="246">
        <v>256</v>
      </c>
      <c r="B263" s="50" t="s">
        <v>560</v>
      </c>
      <c r="C263" s="111" t="s">
        <v>1009</v>
      </c>
      <c r="D263" s="126" t="s">
        <v>777</v>
      </c>
      <c r="E263" s="50"/>
      <c r="F263" s="107" t="s">
        <v>847</v>
      </c>
      <c r="G263" s="105">
        <v>109000</v>
      </c>
      <c r="H263" s="50" t="s">
        <v>850</v>
      </c>
      <c r="I263" s="105">
        <v>109000</v>
      </c>
    </row>
    <row r="264" spans="1:9" ht="15.75" thickBot="1">
      <c r="A264" s="246">
        <v>257</v>
      </c>
      <c r="B264" s="50" t="s">
        <v>560</v>
      </c>
      <c r="C264" s="111" t="s">
        <v>1009</v>
      </c>
      <c r="D264" s="126" t="s">
        <v>778</v>
      </c>
      <c r="E264" s="50"/>
      <c r="F264" s="107" t="s">
        <v>847</v>
      </c>
      <c r="G264" s="105">
        <v>120000</v>
      </c>
      <c r="H264" s="50" t="s">
        <v>850</v>
      </c>
      <c r="I264" s="105">
        <v>120000</v>
      </c>
    </row>
    <row r="265" spans="1:9" ht="15.75" thickBot="1">
      <c r="A265" s="246">
        <v>258</v>
      </c>
      <c r="B265" s="50" t="s">
        <v>560</v>
      </c>
      <c r="C265" s="111" t="s">
        <v>1009</v>
      </c>
      <c r="D265" s="126" t="s">
        <v>779</v>
      </c>
      <c r="E265" s="50"/>
      <c r="F265" s="107" t="s">
        <v>847</v>
      </c>
      <c r="G265" s="105">
        <v>184085</v>
      </c>
      <c r="H265" s="50" t="s">
        <v>850</v>
      </c>
      <c r="I265" s="105">
        <v>184085</v>
      </c>
    </row>
    <row r="266" spans="1:9" ht="15.75" thickBot="1">
      <c r="A266" s="246">
        <v>259</v>
      </c>
      <c r="B266" s="50" t="s">
        <v>560</v>
      </c>
      <c r="C266" s="111" t="s">
        <v>1009</v>
      </c>
      <c r="D266" s="126" t="s">
        <v>770</v>
      </c>
      <c r="E266" s="50"/>
      <c r="F266" s="127" t="s">
        <v>559</v>
      </c>
      <c r="G266" s="128">
        <v>20000</v>
      </c>
      <c r="H266" s="50" t="s">
        <v>850</v>
      </c>
      <c r="I266" s="128">
        <v>20000</v>
      </c>
    </row>
    <row r="267" spans="1:9" ht="15.75" thickBot="1">
      <c r="A267" s="246">
        <v>260</v>
      </c>
      <c r="B267" s="50" t="s">
        <v>560</v>
      </c>
      <c r="C267" s="111" t="s">
        <v>1009</v>
      </c>
      <c r="D267" s="126" t="s">
        <v>780</v>
      </c>
      <c r="E267" s="50"/>
      <c r="F267" s="127" t="s">
        <v>559</v>
      </c>
      <c r="G267" s="128">
        <v>20000</v>
      </c>
      <c r="H267" s="50" t="s">
        <v>850</v>
      </c>
      <c r="I267" s="128">
        <v>20000</v>
      </c>
    </row>
    <row r="268" spans="1:9" ht="15.75" thickBot="1">
      <c r="A268" s="246">
        <v>261</v>
      </c>
      <c r="B268" s="50" t="s">
        <v>560</v>
      </c>
      <c r="C268" s="111" t="s">
        <v>1009</v>
      </c>
      <c r="D268" s="126" t="s">
        <v>781</v>
      </c>
      <c r="E268" s="50"/>
      <c r="F268" s="127" t="s">
        <v>559</v>
      </c>
      <c r="G268" s="128">
        <v>20000</v>
      </c>
      <c r="H268" s="50" t="s">
        <v>850</v>
      </c>
      <c r="I268" s="128">
        <v>20000</v>
      </c>
    </row>
    <row r="269" spans="1:9" ht="15.75" thickBot="1">
      <c r="A269" s="246">
        <v>262</v>
      </c>
      <c r="B269" s="50" t="s">
        <v>560</v>
      </c>
      <c r="C269" s="111" t="s">
        <v>1009</v>
      </c>
      <c r="D269" s="126" t="s">
        <v>782</v>
      </c>
      <c r="E269" s="50"/>
      <c r="F269" s="127" t="s">
        <v>559</v>
      </c>
      <c r="G269" s="128">
        <v>20100</v>
      </c>
      <c r="H269" s="50" t="s">
        <v>850</v>
      </c>
      <c r="I269" s="128">
        <v>20100</v>
      </c>
    </row>
    <row r="270" spans="1:9" ht="15.75" thickBot="1">
      <c r="A270" s="246">
        <v>263</v>
      </c>
      <c r="B270" s="50" t="s">
        <v>560</v>
      </c>
      <c r="C270" s="111" t="s">
        <v>1009</v>
      </c>
      <c r="D270" s="126" t="s">
        <v>783</v>
      </c>
      <c r="E270" s="50"/>
      <c r="F270" s="127" t="s">
        <v>559</v>
      </c>
      <c r="G270" s="128">
        <v>25000</v>
      </c>
      <c r="H270" s="50" t="s">
        <v>850</v>
      </c>
      <c r="I270" s="128">
        <v>25000</v>
      </c>
    </row>
    <row r="271" spans="1:9" ht="15.75" thickBot="1">
      <c r="A271" s="246">
        <v>264</v>
      </c>
      <c r="B271" s="50" t="s">
        <v>560</v>
      </c>
      <c r="C271" s="111" t="s">
        <v>1009</v>
      </c>
      <c r="D271" s="126" t="s">
        <v>784</v>
      </c>
      <c r="E271" s="50"/>
      <c r="F271" s="127" t="s">
        <v>559</v>
      </c>
      <c r="G271" s="128">
        <v>30000</v>
      </c>
      <c r="H271" s="50" t="s">
        <v>850</v>
      </c>
      <c r="I271" s="128">
        <v>30000</v>
      </c>
    </row>
    <row r="272" spans="1:9" ht="15.75" thickBot="1">
      <c r="A272" s="246">
        <v>265</v>
      </c>
      <c r="B272" s="50" t="s">
        <v>560</v>
      </c>
      <c r="C272" s="111" t="s">
        <v>1009</v>
      </c>
      <c r="D272" s="126" t="s">
        <v>785</v>
      </c>
      <c r="E272" s="50" t="s">
        <v>867</v>
      </c>
      <c r="F272" s="127" t="s">
        <v>559</v>
      </c>
      <c r="G272" s="128">
        <v>30000</v>
      </c>
      <c r="H272" s="50" t="s">
        <v>850</v>
      </c>
      <c r="I272" s="128">
        <v>30000</v>
      </c>
    </row>
    <row r="273" spans="1:9" ht="15.75" thickBot="1">
      <c r="A273" s="246">
        <v>266</v>
      </c>
      <c r="B273" s="50" t="s">
        <v>560</v>
      </c>
      <c r="C273" s="111" t="s">
        <v>1009</v>
      </c>
      <c r="D273" s="126" t="s">
        <v>786</v>
      </c>
      <c r="E273" s="50"/>
      <c r="F273" s="127" t="s">
        <v>559</v>
      </c>
      <c r="G273" s="128">
        <v>30000</v>
      </c>
      <c r="H273" s="50" t="s">
        <v>850</v>
      </c>
      <c r="I273" s="128">
        <v>30000</v>
      </c>
    </row>
    <row r="274" spans="1:9" ht="15.75" thickBot="1">
      <c r="A274" s="246">
        <v>267</v>
      </c>
      <c r="B274" s="50" t="s">
        <v>560</v>
      </c>
      <c r="C274" s="111" t="s">
        <v>1009</v>
      </c>
      <c r="D274" s="126" t="s">
        <v>787</v>
      </c>
      <c r="E274" s="50" t="s">
        <v>868</v>
      </c>
      <c r="F274" s="127" t="s">
        <v>559</v>
      </c>
      <c r="G274" s="128">
        <v>30000</v>
      </c>
      <c r="H274" s="50" t="s">
        <v>850</v>
      </c>
      <c r="I274" s="128">
        <v>30000</v>
      </c>
    </row>
    <row r="275" spans="1:9" ht="15.75" thickBot="1">
      <c r="A275" s="246">
        <v>268</v>
      </c>
      <c r="B275" s="50" t="s">
        <v>560</v>
      </c>
      <c r="C275" s="111" t="s">
        <v>1009</v>
      </c>
      <c r="D275" s="126" t="s">
        <v>788</v>
      </c>
      <c r="E275" s="50" t="s">
        <v>869</v>
      </c>
      <c r="F275" s="127" t="s">
        <v>559</v>
      </c>
      <c r="G275" s="128">
        <v>30000</v>
      </c>
      <c r="H275" s="50" t="s">
        <v>850</v>
      </c>
      <c r="I275" s="128">
        <v>30000</v>
      </c>
    </row>
    <row r="276" spans="1:9" ht="15.75" thickBot="1">
      <c r="A276" s="246">
        <v>269</v>
      </c>
      <c r="B276" s="50" t="s">
        <v>560</v>
      </c>
      <c r="C276" s="111" t="s">
        <v>1009</v>
      </c>
      <c r="D276" s="126" t="s">
        <v>789</v>
      </c>
      <c r="E276" s="50"/>
      <c r="F276" s="127" t="s">
        <v>559</v>
      </c>
      <c r="G276" s="128">
        <v>30000</v>
      </c>
      <c r="H276" s="50" t="s">
        <v>850</v>
      </c>
      <c r="I276" s="128">
        <v>30000</v>
      </c>
    </row>
    <row r="277" spans="1:9" ht="15.75" thickBot="1">
      <c r="A277" s="246">
        <v>270</v>
      </c>
      <c r="B277" s="50" t="s">
        <v>560</v>
      </c>
      <c r="C277" s="111" t="s">
        <v>1009</v>
      </c>
      <c r="D277" s="126" t="s">
        <v>790</v>
      </c>
      <c r="E277" s="50"/>
      <c r="F277" s="127" t="s">
        <v>559</v>
      </c>
      <c r="G277" s="128">
        <v>30000</v>
      </c>
      <c r="H277" s="50" t="s">
        <v>850</v>
      </c>
      <c r="I277" s="128">
        <v>30000</v>
      </c>
    </row>
    <row r="278" spans="1:9" ht="15.75" thickBot="1">
      <c r="A278" s="246">
        <v>271</v>
      </c>
      <c r="B278" s="50" t="s">
        <v>560</v>
      </c>
      <c r="C278" s="111" t="s">
        <v>1009</v>
      </c>
      <c r="D278" s="126" t="s">
        <v>791</v>
      </c>
      <c r="E278" s="50"/>
      <c r="F278" s="127" t="s">
        <v>559</v>
      </c>
      <c r="G278" s="128">
        <v>30000</v>
      </c>
      <c r="H278" s="50" t="s">
        <v>850</v>
      </c>
      <c r="I278" s="128">
        <v>30000</v>
      </c>
    </row>
    <row r="279" spans="1:9" ht="15.75" thickBot="1">
      <c r="A279" s="246">
        <v>272</v>
      </c>
      <c r="B279" s="50" t="s">
        <v>560</v>
      </c>
      <c r="C279" s="111" t="s">
        <v>1009</v>
      </c>
      <c r="D279" s="126" t="s">
        <v>792</v>
      </c>
      <c r="E279" s="50"/>
      <c r="F279" s="127" t="s">
        <v>559</v>
      </c>
      <c r="G279" s="128">
        <v>30000</v>
      </c>
      <c r="H279" s="50" t="s">
        <v>850</v>
      </c>
      <c r="I279" s="128">
        <v>30000</v>
      </c>
    </row>
    <row r="280" spans="1:9" ht="15.75" thickBot="1">
      <c r="A280" s="246">
        <v>273</v>
      </c>
      <c r="B280" s="50" t="s">
        <v>560</v>
      </c>
      <c r="C280" s="111" t="s">
        <v>1009</v>
      </c>
      <c r="D280" s="126" t="s">
        <v>793</v>
      </c>
      <c r="E280" s="50"/>
      <c r="F280" s="127" t="s">
        <v>559</v>
      </c>
      <c r="G280" s="128">
        <v>30000</v>
      </c>
      <c r="H280" s="50" t="s">
        <v>850</v>
      </c>
      <c r="I280" s="128">
        <v>30000</v>
      </c>
    </row>
    <row r="281" spans="1:9" ht="15.75" thickBot="1">
      <c r="A281" s="246">
        <v>274</v>
      </c>
      <c r="B281" s="50" t="s">
        <v>560</v>
      </c>
      <c r="C281" s="111" t="s">
        <v>1009</v>
      </c>
      <c r="D281" s="126" t="s">
        <v>794</v>
      </c>
      <c r="E281" s="50"/>
      <c r="F281" s="127" t="s">
        <v>559</v>
      </c>
      <c r="G281" s="128">
        <v>30000</v>
      </c>
      <c r="H281" s="50" t="s">
        <v>850</v>
      </c>
      <c r="I281" s="128">
        <v>30000</v>
      </c>
    </row>
    <row r="282" spans="1:9" ht="15.75" thickBot="1">
      <c r="A282" s="246">
        <v>275</v>
      </c>
      <c r="B282" s="50" t="s">
        <v>560</v>
      </c>
      <c r="C282" s="111" t="s">
        <v>1009</v>
      </c>
      <c r="D282" s="126" t="s">
        <v>795</v>
      </c>
      <c r="E282" s="50"/>
      <c r="F282" s="127" t="s">
        <v>559</v>
      </c>
      <c r="G282" s="128">
        <v>40000</v>
      </c>
      <c r="H282" s="50" t="s">
        <v>850</v>
      </c>
      <c r="I282" s="128">
        <v>40000</v>
      </c>
    </row>
    <row r="283" spans="1:9" ht="15.75" thickBot="1">
      <c r="A283" s="246">
        <v>276</v>
      </c>
      <c r="B283" s="50" t="s">
        <v>560</v>
      </c>
      <c r="C283" s="111" t="s">
        <v>1009</v>
      </c>
      <c r="D283" s="126" t="s">
        <v>796</v>
      </c>
      <c r="E283" s="50"/>
      <c r="F283" s="127" t="s">
        <v>559</v>
      </c>
      <c r="G283" s="128">
        <v>40000</v>
      </c>
      <c r="H283" s="50" t="s">
        <v>850</v>
      </c>
      <c r="I283" s="128">
        <v>40000</v>
      </c>
    </row>
    <row r="284" spans="1:9" ht="15.75" thickBot="1">
      <c r="A284" s="246">
        <v>277</v>
      </c>
      <c r="B284" s="50" t="s">
        <v>560</v>
      </c>
      <c r="C284" s="111" t="s">
        <v>1009</v>
      </c>
      <c r="D284" s="126" t="s">
        <v>797</v>
      </c>
      <c r="E284" s="50"/>
      <c r="F284" s="127" t="s">
        <v>559</v>
      </c>
      <c r="G284" s="128">
        <v>40000</v>
      </c>
      <c r="H284" s="50" t="s">
        <v>850</v>
      </c>
      <c r="I284" s="128">
        <v>40000</v>
      </c>
    </row>
    <row r="285" spans="1:9" ht="15.75" thickBot="1">
      <c r="A285" s="246">
        <v>278</v>
      </c>
      <c r="B285" s="50" t="s">
        <v>560</v>
      </c>
      <c r="C285" s="111" t="s">
        <v>1009</v>
      </c>
      <c r="D285" s="126" t="s">
        <v>798</v>
      </c>
      <c r="E285" s="50"/>
      <c r="F285" s="127" t="s">
        <v>559</v>
      </c>
      <c r="G285" s="128">
        <v>40000</v>
      </c>
      <c r="H285" s="50" t="s">
        <v>850</v>
      </c>
      <c r="I285" s="128">
        <v>40000</v>
      </c>
    </row>
    <row r="286" spans="1:9" ht="15.75" thickBot="1">
      <c r="A286" s="246">
        <v>279</v>
      </c>
      <c r="B286" s="50" t="s">
        <v>560</v>
      </c>
      <c r="C286" s="111" t="s">
        <v>1009</v>
      </c>
      <c r="D286" s="126" t="s">
        <v>799</v>
      </c>
      <c r="E286" s="50"/>
      <c r="F286" s="127" t="s">
        <v>559</v>
      </c>
      <c r="G286" s="128">
        <v>40000</v>
      </c>
      <c r="H286" s="50" t="s">
        <v>850</v>
      </c>
      <c r="I286" s="128">
        <v>40000</v>
      </c>
    </row>
    <row r="287" spans="1:9" ht="15.75" thickBot="1">
      <c r="A287" s="246">
        <v>280</v>
      </c>
      <c r="B287" s="50" t="s">
        <v>560</v>
      </c>
      <c r="C287" s="111" t="s">
        <v>1009</v>
      </c>
      <c r="D287" s="126" t="s">
        <v>800</v>
      </c>
      <c r="E287" s="50"/>
      <c r="F287" s="127" t="s">
        <v>559</v>
      </c>
      <c r="G287" s="128">
        <v>50000</v>
      </c>
      <c r="H287" s="50" t="s">
        <v>850</v>
      </c>
      <c r="I287" s="128">
        <v>50000</v>
      </c>
    </row>
    <row r="288" spans="1:9" ht="15.75" thickBot="1">
      <c r="A288" s="246">
        <v>281</v>
      </c>
      <c r="B288" s="50" t="s">
        <v>560</v>
      </c>
      <c r="C288" s="111" t="s">
        <v>1009</v>
      </c>
      <c r="D288" s="126" t="s">
        <v>801</v>
      </c>
      <c r="E288" s="50"/>
      <c r="F288" s="127" t="s">
        <v>559</v>
      </c>
      <c r="G288" s="128">
        <v>60000</v>
      </c>
      <c r="H288" s="50" t="s">
        <v>850</v>
      </c>
      <c r="I288" s="128">
        <v>60000</v>
      </c>
    </row>
    <row r="289" spans="1:9" ht="15.75" thickBot="1">
      <c r="A289" s="246">
        <v>282</v>
      </c>
      <c r="B289" s="50" t="s">
        <v>560</v>
      </c>
      <c r="C289" s="111" t="s">
        <v>1009</v>
      </c>
      <c r="D289" s="126" t="s">
        <v>802</v>
      </c>
      <c r="E289" s="50"/>
      <c r="F289" s="127" t="s">
        <v>559</v>
      </c>
      <c r="G289" s="128">
        <v>60000</v>
      </c>
      <c r="H289" s="50" t="s">
        <v>850</v>
      </c>
      <c r="I289" s="128">
        <v>60000</v>
      </c>
    </row>
    <row r="290" spans="1:9" ht="15.75" thickBot="1">
      <c r="A290" s="246">
        <v>283</v>
      </c>
      <c r="B290" s="50" t="s">
        <v>560</v>
      </c>
      <c r="C290" s="111" t="s">
        <v>1009</v>
      </c>
      <c r="D290" s="126" t="s">
        <v>803</v>
      </c>
      <c r="E290" s="50"/>
      <c r="F290" s="127" t="s">
        <v>559</v>
      </c>
      <c r="G290" s="128">
        <v>60000</v>
      </c>
      <c r="H290" s="50" t="s">
        <v>850</v>
      </c>
      <c r="I290" s="128">
        <v>60000</v>
      </c>
    </row>
    <row r="291" spans="1:9" ht="15.75" thickBot="1">
      <c r="A291" s="246">
        <v>284</v>
      </c>
      <c r="B291" s="50" t="s">
        <v>560</v>
      </c>
      <c r="C291" s="111" t="s">
        <v>1009</v>
      </c>
      <c r="D291" s="126" t="s">
        <v>804</v>
      </c>
      <c r="E291" s="50"/>
      <c r="F291" s="127" t="s">
        <v>559</v>
      </c>
      <c r="G291" s="128">
        <v>60000</v>
      </c>
      <c r="H291" s="50" t="s">
        <v>850</v>
      </c>
      <c r="I291" s="128">
        <v>60000</v>
      </c>
    </row>
    <row r="292" spans="1:9" ht="15.75" thickBot="1">
      <c r="A292" s="246">
        <v>285</v>
      </c>
      <c r="B292" s="50" t="s">
        <v>560</v>
      </c>
      <c r="C292" s="111" t="s">
        <v>1009</v>
      </c>
      <c r="D292" s="126" t="s">
        <v>805</v>
      </c>
      <c r="E292" s="50"/>
      <c r="F292" s="127" t="s">
        <v>559</v>
      </c>
      <c r="G292" s="128">
        <v>70000</v>
      </c>
      <c r="H292" s="50" t="s">
        <v>850</v>
      </c>
      <c r="I292" s="128">
        <v>70000</v>
      </c>
    </row>
    <row r="293" spans="1:9" ht="15.75" thickBot="1">
      <c r="A293" s="246">
        <v>286</v>
      </c>
      <c r="B293" s="50" t="s">
        <v>560</v>
      </c>
      <c r="C293" s="111" t="s">
        <v>1009</v>
      </c>
      <c r="D293" s="126" t="s">
        <v>806</v>
      </c>
      <c r="E293" s="50"/>
      <c r="F293" s="127" t="s">
        <v>559</v>
      </c>
      <c r="G293" s="128">
        <v>100000</v>
      </c>
      <c r="H293" s="50" t="s">
        <v>850</v>
      </c>
      <c r="I293" s="128">
        <v>100000</v>
      </c>
    </row>
    <row r="294" spans="1:9" ht="15.75" thickBot="1">
      <c r="A294" s="246">
        <v>287</v>
      </c>
      <c r="B294" s="50" t="s">
        <v>560</v>
      </c>
      <c r="C294" s="111" t="s">
        <v>1009</v>
      </c>
      <c r="D294" s="126" t="s">
        <v>807</v>
      </c>
      <c r="E294" s="50"/>
      <c r="F294" s="127" t="s">
        <v>559</v>
      </c>
      <c r="G294" s="128">
        <v>100000</v>
      </c>
      <c r="H294" s="50" t="s">
        <v>850</v>
      </c>
      <c r="I294" s="128">
        <v>100000</v>
      </c>
    </row>
    <row r="295" spans="1:9" ht="15.75" thickBot="1">
      <c r="A295" s="246">
        <v>288</v>
      </c>
      <c r="B295" s="50" t="s">
        <v>560</v>
      </c>
      <c r="C295" s="111" t="s">
        <v>1009</v>
      </c>
      <c r="D295" s="106" t="s">
        <v>808</v>
      </c>
      <c r="E295" s="50"/>
      <c r="F295" s="106" t="s">
        <v>848</v>
      </c>
      <c r="G295" s="129">
        <v>2000</v>
      </c>
      <c r="H295" s="50" t="s">
        <v>850</v>
      </c>
      <c r="I295" s="129">
        <v>2000</v>
      </c>
    </row>
    <row r="296" spans="1:9" ht="15.75" thickBot="1">
      <c r="A296" s="246">
        <v>289</v>
      </c>
      <c r="B296" s="50" t="s">
        <v>560</v>
      </c>
      <c r="C296" s="111" t="s">
        <v>1009</v>
      </c>
      <c r="D296" s="126" t="s">
        <v>809</v>
      </c>
      <c r="E296" s="50"/>
      <c r="F296" s="106" t="s">
        <v>848</v>
      </c>
      <c r="G296" s="130">
        <v>2000</v>
      </c>
      <c r="H296" s="50" t="s">
        <v>850</v>
      </c>
      <c r="I296" s="130">
        <v>2000</v>
      </c>
    </row>
    <row r="297" spans="1:9" ht="15.75" thickBot="1">
      <c r="A297" s="246">
        <v>290</v>
      </c>
      <c r="B297" s="50" t="s">
        <v>560</v>
      </c>
      <c r="C297" s="111" t="s">
        <v>1009</v>
      </c>
      <c r="D297" s="126" t="s">
        <v>810</v>
      </c>
      <c r="E297" s="50"/>
      <c r="F297" s="106" t="s">
        <v>848</v>
      </c>
      <c r="G297" s="130">
        <v>25000</v>
      </c>
      <c r="H297" s="50" t="s">
        <v>850</v>
      </c>
      <c r="I297" s="130">
        <v>25000</v>
      </c>
    </row>
    <row r="298" spans="1:9" ht="15.75" thickBot="1">
      <c r="A298" s="246">
        <v>291</v>
      </c>
      <c r="B298" s="50" t="s">
        <v>560</v>
      </c>
      <c r="C298" s="111" t="s">
        <v>1009</v>
      </c>
      <c r="D298" s="126" t="s">
        <v>811</v>
      </c>
      <c r="E298" s="50" t="s">
        <v>870</v>
      </c>
      <c r="F298" s="106" t="s">
        <v>848</v>
      </c>
      <c r="G298" s="130">
        <v>30000</v>
      </c>
      <c r="H298" s="50" t="s">
        <v>850</v>
      </c>
      <c r="I298" s="130">
        <v>30000</v>
      </c>
    </row>
    <row r="299" spans="1:9" ht="15.75" thickBot="1">
      <c r="A299" s="246">
        <v>292</v>
      </c>
      <c r="B299" s="50" t="s">
        <v>560</v>
      </c>
      <c r="C299" s="111" t="s">
        <v>1009</v>
      </c>
      <c r="D299" s="126" t="s">
        <v>812</v>
      </c>
      <c r="E299" s="50" t="s">
        <v>871</v>
      </c>
      <c r="F299" s="106" t="s">
        <v>848</v>
      </c>
      <c r="G299" s="130">
        <v>30000</v>
      </c>
      <c r="H299" s="50" t="s">
        <v>850</v>
      </c>
      <c r="I299" s="130">
        <v>30000</v>
      </c>
    </row>
    <row r="300" spans="1:9" ht="15.75" thickBot="1">
      <c r="A300" s="246">
        <v>293</v>
      </c>
      <c r="B300" s="50" t="s">
        <v>560</v>
      </c>
      <c r="C300" s="111" t="s">
        <v>1009</v>
      </c>
      <c r="D300" s="126" t="s">
        <v>813</v>
      </c>
      <c r="E300" s="50"/>
      <c r="F300" s="106" t="s">
        <v>848</v>
      </c>
      <c r="G300" s="130">
        <v>30000</v>
      </c>
      <c r="H300" s="50" t="s">
        <v>850</v>
      </c>
      <c r="I300" s="130">
        <v>30000</v>
      </c>
    </row>
    <row r="301" spans="1:9" ht="15.75" thickBot="1">
      <c r="A301" s="246">
        <v>294</v>
      </c>
      <c r="B301" s="50" t="s">
        <v>560</v>
      </c>
      <c r="C301" s="111" t="s">
        <v>1009</v>
      </c>
      <c r="D301" s="126" t="s">
        <v>814</v>
      </c>
      <c r="E301" s="50" t="s">
        <v>872</v>
      </c>
      <c r="F301" s="106" t="s">
        <v>848</v>
      </c>
      <c r="G301" s="130">
        <v>30000</v>
      </c>
      <c r="H301" s="50" t="s">
        <v>850</v>
      </c>
      <c r="I301" s="130">
        <v>30000</v>
      </c>
    </row>
    <row r="302" spans="1:9" ht="15.75" thickBot="1">
      <c r="A302" s="246">
        <v>295</v>
      </c>
      <c r="B302" s="50" t="s">
        <v>560</v>
      </c>
      <c r="C302" s="111" t="s">
        <v>1009</v>
      </c>
      <c r="D302" s="126" t="s">
        <v>815</v>
      </c>
      <c r="E302" s="50"/>
      <c r="F302" s="106" t="s">
        <v>848</v>
      </c>
      <c r="G302" s="130">
        <v>30000</v>
      </c>
      <c r="H302" s="50" t="s">
        <v>850</v>
      </c>
      <c r="I302" s="130">
        <v>30000</v>
      </c>
    </row>
    <row r="303" spans="1:9" ht="15.75" thickBot="1">
      <c r="A303" s="246">
        <v>296</v>
      </c>
      <c r="B303" s="50" t="s">
        <v>560</v>
      </c>
      <c r="C303" s="111" t="s">
        <v>1009</v>
      </c>
      <c r="D303" s="126" t="s">
        <v>816</v>
      </c>
      <c r="E303" s="50"/>
      <c r="F303" s="106" t="s">
        <v>848</v>
      </c>
      <c r="G303" s="130">
        <v>30000</v>
      </c>
      <c r="H303" s="50" t="s">
        <v>850</v>
      </c>
      <c r="I303" s="130">
        <v>30000</v>
      </c>
    </row>
    <row r="304" spans="1:9" ht="15.75" thickBot="1">
      <c r="A304" s="246">
        <v>297</v>
      </c>
      <c r="B304" s="50" t="s">
        <v>560</v>
      </c>
      <c r="C304" s="111" t="s">
        <v>1009</v>
      </c>
      <c r="D304" s="126" t="s">
        <v>817</v>
      </c>
      <c r="E304" s="50"/>
      <c r="F304" s="106" t="s">
        <v>848</v>
      </c>
      <c r="G304" s="130">
        <v>30000</v>
      </c>
      <c r="H304" s="50" t="s">
        <v>850</v>
      </c>
      <c r="I304" s="130">
        <v>30000</v>
      </c>
    </row>
    <row r="305" spans="1:9" ht="15.75" thickBot="1">
      <c r="A305" s="246">
        <v>298</v>
      </c>
      <c r="B305" s="50" t="s">
        <v>560</v>
      </c>
      <c r="C305" s="111" t="s">
        <v>1009</v>
      </c>
      <c r="D305" s="126" t="s">
        <v>818</v>
      </c>
      <c r="E305" s="50"/>
      <c r="F305" s="106" t="s">
        <v>848</v>
      </c>
      <c r="G305" s="130">
        <v>30500</v>
      </c>
      <c r="H305" s="50" t="s">
        <v>850</v>
      </c>
      <c r="I305" s="130">
        <v>30500</v>
      </c>
    </row>
    <row r="306" spans="1:9" ht="15.75" thickBot="1">
      <c r="A306" s="246">
        <v>299</v>
      </c>
      <c r="B306" s="50" t="s">
        <v>560</v>
      </c>
      <c r="C306" s="111" t="s">
        <v>1009</v>
      </c>
      <c r="D306" s="126" t="s">
        <v>819</v>
      </c>
      <c r="E306" s="50"/>
      <c r="F306" s="106" t="s">
        <v>848</v>
      </c>
      <c r="G306" s="130">
        <v>40000</v>
      </c>
      <c r="H306" s="50" t="s">
        <v>850</v>
      </c>
      <c r="I306" s="130">
        <v>40000</v>
      </c>
    </row>
    <row r="307" spans="1:9" ht="15.75" thickBot="1">
      <c r="A307" s="246">
        <v>300</v>
      </c>
      <c r="B307" s="50" t="s">
        <v>560</v>
      </c>
      <c r="C307" s="111" t="s">
        <v>1009</v>
      </c>
      <c r="D307" s="126" t="s">
        <v>820</v>
      </c>
      <c r="E307" s="50"/>
      <c r="F307" s="106" t="s">
        <v>848</v>
      </c>
      <c r="G307" s="130">
        <v>40000</v>
      </c>
      <c r="H307" s="50" t="s">
        <v>850</v>
      </c>
      <c r="I307" s="130">
        <v>40000</v>
      </c>
    </row>
    <row r="308" spans="1:9" ht="15.75" thickBot="1">
      <c r="A308" s="246">
        <v>301</v>
      </c>
      <c r="B308" s="50" t="s">
        <v>560</v>
      </c>
      <c r="C308" s="111" t="s">
        <v>1009</v>
      </c>
      <c r="D308" s="126" t="s">
        <v>821</v>
      </c>
      <c r="E308" s="50"/>
      <c r="F308" s="106" t="s">
        <v>848</v>
      </c>
      <c r="G308" s="130">
        <v>40000</v>
      </c>
      <c r="H308" s="50" t="s">
        <v>850</v>
      </c>
      <c r="I308" s="130">
        <v>40000</v>
      </c>
    </row>
    <row r="309" spans="1:9" ht="15.75" thickBot="1">
      <c r="A309" s="246">
        <v>302</v>
      </c>
      <c r="B309" s="50" t="s">
        <v>560</v>
      </c>
      <c r="C309" s="111" t="s">
        <v>1009</v>
      </c>
      <c r="D309" s="126" t="s">
        <v>822</v>
      </c>
      <c r="E309" s="50"/>
      <c r="F309" s="106" t="s">
        <v>848</v>
      </c>
      <c r="G309" s="130">
        <v>40000</v>
      </c>
      <c r="H309" s="50" t="s">
        <v>850</v>
      </c>
      <c r="I309" s="130">
        <v>40000</v>
      </c>
    </row>
    <row r="310" spans="1:9" ht="15.75" thickBot="1">
      <c r="A310" s="246">
        <v>303</v>
      </c>
      <c r="B310" s="50" t="s">
        <v>560</v>
      </c>
      <c r="C310" s="111" t="s">
        <v>1009</v>
      </c>
      <c r="D310" s="126" t="s">
        <v>823</v>
      </c>
      <c r="E310" s="50"/>
      <c r="F310" s="106" t="s">
        <v>848</v>
      </c>
      <c r="G310" s="130">
        <v>40000</v>
      </c>
      <c r="H310" s="50" t="s">
        <v>850</v>
      </c>
      <c r="I310" s="130">
        <v>40000</v>
      </c>
    </row>
    <row r="311" spans="1:9" ht="15.75" thickBot="1">
      <c r="A311" s="246">
        <v>304</v>
      </c>
      <c r="B311" s="50" t="s">
        <v>560</v>
      </c>
      <c r="C311" s="111" t="s">
        <v>1009</v>
      </c>
      <c r="D311" s="126" t="s">
        <v>808</v>
      </c>
      <c r="E311" s="50" t="s">
        <v>873</v>
      </c>
      <c r="F311" s="106" t="s">
        <v>848</v>
      </c>
      <c r="G311" s="130">
        <v>59000</v>
      </c>
      <c r="H311" s="50" t="s">
        <v>850</v>
      </c>
      <c r="I311" s="130">
        <v>59000</v>
      </c>
    </row>
    <row r="312" spans="1:9" ht="15.75" thickBot="1">
      <c r="A312" s="246">
        <v>305</v>
      </c>
      <c r="B312" s="50" t="s">
        <v>560</v>
      </c>
      <c r="C312" s="111" t="s">
        <v>1009</v>
      </c>
      <c r="D312" s="126" t="s">
        <v>808</v>
      </c>
      <c r="E312" s="50" t="s">
        <v>873</v>
      </c>
      <c r="F312" s="106" t="s">
        <v>848</v>
      </c>
      <c r="G312" s="130">
        <v>59000</v>
      </c>
      <c r="H312" s="50" t="s">
        <v>850</v>
      </c>
      <c r="I312" s="130">
        <v>59000</v>
      </c>
    </row>
    <row r="313" spans="1:9" ht="15.75" thickBot="1">
      <c r="A313" s="246">
        <v>306</v>
      </c>
      <c r="B313" s="50" t="s">
        <v>560</v>
      </c>
      <c r="C313" s="111" t="s">
        <v>1009</v>
      </c>
      <c r="D313" s="126" t="s">
        <v>809</v>
      </c>
      <c r="E313" s="50"/>
      <c r="F313" s="106" t="s">
        <v>848</v>
      </c>
      <c r="G313" s="130">
        <v>59000</v>
      </c>
      <c r="H313" s="50" t="s">
        <v>850</v>
      </c>
      <c r="I313" s="130">
        <v>59000</v>
      </c>
    </row>
    <row r="314" spans="1:9" ht="15.75" thickBot="1">
      <c r="A314" s="246">
        <v>307</v>
      </c>
      <c r="B314" s="50" t="s">
        <v>560</v>
      </c>
      <c r="C314" s="111" t="s">
        <v>1009</v>
      </c>
      <c r="D314" s="126" t="s">
        <v>809</v>
      </c>
      <c r="E314" s="50"/>
      <c r="F314" s="106" t="s">
        <v>848</v>
      </c>
      <c r="G314" s="130">
        <v>59000</v>
      </c>
      <c r="H314" s="50" t="s">
        <v>850</v>
      </c>
      <c r="I314" s="130">
        <v>59000</v>
      </c>
    </row>
    <row r="315" spans="1:9" ht="15.75" thickBot="1">
      <c r="A315" s="246">
        <v>308</v>
      </c>
      <c r="B315" s="50" t="s">
        <v>560</v>
      </c>
      <c r="C315" s="111" t="s">
        <v>1009</v>
      </c>
      <c r="D315" s="126" t="s">
        <v>824</v>
      </c>
      <c r="E315" s="50"/>
      <c r="F315" s="106" t="s">
        <v>848</v>
      </c>
      <c r="G315" s="130">
        <v>60000</v>
      </c>
      <c r="H315" s="50" t="s">
        <v>850</v>
      </c>
      <c r="I315" s="130">
        <v>60000</v>
      </c>
    </row>
    <row r="316" spans="1:9" ht="15.75" thickBot="1">
      <c r="A316" s="246">
        <v>309</v>
      </c>
      <c r="B316" s="50" t="s">
        <v>560</v>
      </c>
      <c r="C316" s="111" t="s">
        <v>1009</v>
      </c>
      <c r="D316" s="126" t="s">
        <v>825</v>
      </c>
      <c r="E316" s="50"/>
      <c r="F316" s="106" t="s">
        <v>848</v>
      </c>
      <c r="G316" s="130">
        <v>60000</v>
      </c>
      <c r="H316" s="50" t="s">
        <v>850</v>
      </c>
      <c r="I316" s="130">
        <v>60000</v>
      </c>
    </row>
    <row r="317" spans="1:9" ht="15.75" thickBot="1">
      <c r="A317" s="246">
        <v>310</v>
      </c>
      <c r="B317" s="50" t="s">
        <v>560</v>
      </c>
      <c r="C317" s="111" t="s">
        <v>1009</v>
      </c>
      <c r="D317" s="126" t="s">
        <v>826</v>
      </c>
      <c r="E317" s="50" t="s">
        <v>874</v>
      </c>
      <c r="F317" s="106" t="s">
        <v>848</v>
      </c>
      <c r="G317" s="130">
        <v>60000</v>
      </c>
      <c r="H317" s="50" t="s">
        <v>850</v>
      </c>
      <c r="I317" s="130">
        <v>60000</v>
      </c>
    </row>
    <row r="318" spans="1:9" ht="15.75" thickBot="1">
      <c r="A318" s="246">
        <v>311</v>
      </c>
      <c r="B318" s="50" t="s">
        <v>560</v>
      </c>
      <c r="C318" s="111" t="s">
        <v>1009</v>
      </c>
      <c r="D318" s="126" t="s">
        <v>827</v>
      </c>
      <c r="E318" s="50"/>
      <c r="F318" s="106" t="s">
        <v>848</v>
      </c>
      <c r="G318" s="130">
        <v>60000</v>
      </c>
      <c r="H318" s="50" t="s">
        <v>850</v>
      </c>
      <c r="I318" s="130">
        <v>60000</v>
      </c>
    </row>
    <row r="319" spans="1:9" ht="15.75" thickBot="1">
      <c r="A319" s="246">
        <v>312</v>
      </c>
      <c r="B319" s="50" t="s">
        <v>560</v>
      </c>
      <c r="C319" s="111" t="s">
        <v>1009</v>
      </c>
      <c r="D319" s="126" t="s">
        <v>828</v>
      </c>
      <c r="E319" s="50"/>
      <c r="F319" s="106" t="s">
        <v>848</v>
      </c>
      <c r="G319" s="130">
        <v>70000</v>
      </c>
      <c r="H319" s="50" t="s">
        <v>850</v>
      </c>
      <c r="I319" s="130">
        <v>70000</v>
      </c>
    </row>
    <row r="320" spans="1:9" ht="15.75" thickBot="1">
      <c r="A320" s="246">
        <v>313</v>
      </c>
      <c r="B320" s="50" t="s">
        <v>560</v>
      </c>
      <c r="C320" s="111" t="s">
        <v>1009</v>
      </c>
      <c r="D320" s="126" t="s">
        <v>829</v>
      </c>
      <c r="E320" s="50" t="s">
        <v>875</v>
      </c>
      <c r="F320" s="106" t="s">
        <v>848</v>
      </c>
      <c r="G320" s="130">
        <v>80000</v>
      </c>
      <c r="H320" s="50" t="s">
        <v>850</v>
      </c>
      <c r="I320" s="130">
        <v>80000</v>
      </c>
    </row>
    <row r="321" spans="1:9" ht="16.5" customHeight="1" thickBot="1">
      <c r="A321" s="246">
        <v>314</v>
      </c>
      <c r="B321" s="50" t="s">
        <v>560</v>
      </c>
      <c r="C321" s="111" t="s">
        <v>1009</v>
      </c>
      <c r="D321" s="126" t="s">
        <v>830</v>
      </c>
      <c r="E321" s="50"/>
      <c r="F321" s="106" t="s">
        <v>848</v>
      </c>
      <c r="G321" s="130">
        <v>90000</v>
      </c>
      <c r="H321" s="50" t="s">
        <v>850</v>
      </c>
      <c r="I321" s="130">
        <v>90000</v>
      </c>
    </row>
    <row r="322" spans="1:9" ht="16.5" customHeight="1" thickBot="1">
      <c r="A322" s="246">
        <v>315</v>
      </c>
      <c r="B322" s="50" t="s">
        <v>560</v>
      </c>
      <c r="C322" s="111" t="s">
        <v>1009</v>
      </c>
      <c r="D322" s="126" t="s">
        <v>831</v>
      </c>
      <c r="E322" s="50"/>
      <c r="F322" s="106" t="s">
        <v>848</v>
      </c>
      <c r="G322" s="130">
        <v>100000</v>
      </c>
      <c r="H322" s="50" t="s">
        <v>850</v>
      </c>
      <c r="I322" s="130">
        <v>100000</v>
      </c>
    </row>
    <row r="323" spans="1:9" ht="16.5" customHeight="1" thickBot="1">
      <c r="A323" s="246">
        <v>316</v>
      </c>
      <c r="B323" s="50" t="s">
        <v>560</v>
      </c>
      <c r="C323" s="111" t="s">
        <v>1009</v>
      </c>
      <c r="D323" s="126" t="s">
        <v>832</v>
      </c>
      <c r="E323" s="50"/>
      <c r="F323" s="106" t="s">
        <v>849</v>
      </c>
      <c r="G323" s="130">
        <v>30000</v>
      </c>
      <c r="H323" s="50" t="s">
        <v>850</v>
      </c>
      <c r="I323" s="130">
        <v>30000</v>
      </c>
    </row>
    <row r="324" spans="1:9" ht="16.5" customHeight="1" thickBot="1">
      <c r="A324" s="246">
        <v>317</v>
      </c>
      <c r="B324" s="50" t="s">
        <v>560</v>
      </c>
      <c r="C324" s="111" t="s">
        <v>1009</v>
      </c>
      <c r="D324" s="126" t="s">
        <v>833</v>
      </c>
      <c r="E324" s="50" t="s">
        <v>876</v>
      </c>
      <c r="F324" s="106" t="s">
        <v>849</v>
      </c>
      <c r="G324" s="130">
        <v>30000</v>
      </c>
      <c r="H324" s="50" t="s">
        <v>850</v>
      </c>
      <c r="I324" s="130">
        <v>30000</v>
      </c>
    </row>
    <row r="325" spans="1:9" ht="16.5" customHeight="1" thickBot="1">
      <c r="A325" s="246">
        <v>318</v>
      </c>
      <c r="B325" s="50" t="s">
        <v>560</v>
      </c>
      <c r="C325" s="111" t="s">
        <v>1009</v>
      </c>
      <c r="D325" s="126" t="s">
        <v>834</v>
      </c>
      <c r="E325" s="50"/>
      <c r="F325" s="106" t="s">
        <v>849</v>
      </c>
      <c r="G325" s="130">
        <v>30000</v>
      </c>
      <c r="H325" s="50" t="s">
        <v>850</v>
      </c>
      <c r="I325" s="130">
        <v>30000</v>
      </c>
    </row>
    <row r="326" spans="1:9" ht="16.5" customHeight="1" thickBot="1">
      <c r="A326" s="246">
        <v>319</v>
      </c>
      <c r="B326" s="50" t="s">
        <v>560</v>
      </c>
      <c r="C326" s="111" t="s">
        <v>1009</v>
      </c>
      <c r="D326" s="126" t="s">
        <v>835</v>
      </c>
      <c r="E326" s="50"/>
      <c r="F326" s="106" t="s">
        <v>849</v>
      </c>
      <c r="G326" s="130">
        <v>30000</v>
      </c>
      <c r="H326" s="50" t="s">
        <v>850</v>
      </c>
      <c r="I326" s="130">
        <v>30000</v>
      </c>
    </row>
    <row r="327" spans="1:9" ht="16.5" customHeight="1" thickBot="1">
      <c r="A327" s="246">
        <v>320</v>
      </c>
      <c r="B327" s="50" t="s">
        <v>560</v>
      </c>
      <c r="C327" s="111" t="s">
        <v>1009</v>
      </c>
      <c r="D327" s="126" t="s">
        <v>836</v>
      </c>
      <c r="E327" s="50"/>
      <c r="F327" s="106" t="s">
        <v>849</v>
      </c>
      <c r="G327" s="130">
        <v>30000</v>
      </c>
      <c r="H327" s="50" t="s">
        <v>850</v>
      </c>
      <c r="I327" s="130">
        <v>30000</v>
      </c>
    </row>
    <row r="328" spans="1:9" ht="15.75" thickBot="1">
      <c r="A328" s="246">
        <v>321</v>
      </c>
      <c r="B328" s="50" t="s">
        <v>560</v>
      </c>
      <c r="C328" s="111" t="s">
        <v>1009</v>
      </c>
      <c r="D328" s="126" t="s">
        <v>837</v>
      </c>
      <c r="E328" s="50" t="s">
        <v>877</v>
      </c>
      <c r="F328" s="106" t="s">
        <v>849</v>
      </c>
      <c r="G328" s="130">
        <v>30000</v>
      </c>
      <c r="H328" s="50" t="s">
        <v>850</v>
      </c>
      <c r="I328" s="130">
        <v>30000</v>
      </c>
    </row>
    <row r="329" spans="1:9" ht="15.75" thickBot="1">
      <c r="A329" s="246">
        <v>322</v>
      </c>
      <c r="B329" s="50" t="s">
        <v>560</v>
      </c>
      <c r="C329" s="111" t="s">
        <v>1009</v>
      </c>
      <c r="D329" s="126" t="s">
        <v>599</v>
      </c>
      <c r="E329" s="50"/>
      <c r="F329" s="106" t="s">
        <v>849</v>
      </c>
      <c r="G329" s="130">
        <v>30000</v>
      </c>
      <c r="H329" s="50" t="s">
        <v>850</v>
      </c>
      <c r="I329" s="130">
        <v>30000</v>
      </c>
    </row>
    <row r="330" spans="1:9" ht="15.75" thickBot="1">
      <c r="A330" s="246">
        <v>323</v>
      </c>
      <c r="B330" s="50" t="s">
        <v>560</v>
      </c>
      <c r="C330" s="111" t="s">
        <v>1009</v>
      </c>
      <c r="D330" s="126" t="s">
        <v>838</v>
      </c>
      <c r="E330" s="50"/>
      <c r="F330" s="106" t="s">
        <v>849</v>
      </c>
      <c r="G330" s="130">
        <v>30000</v>
      </c>
      <c r="H330" s="50" t="s">
        <v>850</v>
      </c>
      <c r="I330" s="130">
        <v>30000</v>
      </c>
    </row>
    <row r="331" spans="1:9" ht="15.75" thickBot="1">
      <c r="A331" s="246">
        <v>324</v>
      </c>
      <c r="B331" s="50" t="s">
        <v>560</v>
      </c>
      <c r="C331" s="111" t="s">
        <v>1009</v>
      </c>
      <c r="D331" s="126" t="s">
        <v>839</v>
      </c>
      <c r="E331" s="50"/>
      <c r="F331" s="106" t="s">
        <v>849</v>
      </c>
      <c r="G331" s="130">
        <v>40000</v>
      </c>
      <c r="H331" s="50" t="s">
        <v>850</v>
      </c>
      <c r="I331" s="130">
        <v>40000</v>
      </c>
    </row>
    <row r="332" spans="1:9" ht="15.75" thickBot="1">
      <c r="A332" s="246">
        <v>325</v>
      </c>
      <c r="B332" s="50" t="s">
        <v>560</v>
      </c>
      <c r="C332" s="111" t="s">
        <v>1009</v>
      </c>
      <c r="D332" s="126" t="s">
        <v>840</v>
      </c>
      <c r="E332" s="50"/>
      <c r="F332" s="106" t="s">
        <v>849</v>
      </c>
      <c r="G332" s="130">
        <v>40000</v>
      </c>
      <c r="H332" s="50" t="s">
        <v>850</v>
      </c>
      <c r="I332" s="130">
        <v>40000</v>
      </c>
    </row>
    <row r="333" spans="1:9" ht="15.75" thickBot="1">
      <c r="A333" s="246">
        <v>326</v>
      </c>
      <c r="B333" s="131" t="s">
        <v>560</v>
      </c>
      <c r="C333" s="111" t="s">
        <v>1009</v>
      </c>
      <c r="D333" s="166" t="s">
        <v>841</v>
      </c>
      <c r="E333" s="131" t="s">
        <v>878</v>
      </c>
      <c r="F333" s="135" t="s">
        <v>849</v>
      </c>
      <c r="G333" s="182">
        <v>50000</v>
      </c>
      <c r="H333" s="131" t="s">
        <v>850</v>
      </c>
      <c r="I333" s="182">
        <v>50000</v>
      </c>
    </row>
    <row r="334" spans="1:9" ht="15.75" thickBot="1">
      <c r="A334" s="246">
        <v>327</v>
      </c>
      <c r="B334" s="153" t="s">
        <v>560</v>
      </c>
      <c r="C334" s="111" t="s">
        <v>1009</v>
      </c>
      <c r="D334" s="126" t="s">
        <v>842</v>
      </c>
      <c r="E334" s="153"/>
      <c r="F334" s="106" t="s">
        <v>849</v>
      </c>
      <c r="G334" s="130">
        <v>60000</v>
      </c>
      <c r="H334" s="153" t="s">
        <v>850</v>
      </c>
      <c r="I334" s="130">
        <v>60000</v>
      </c>
    </row>
    <row r="335" spans="1:9" ht="15.75" thickBot="1">
      <c r="A335" s="246">
        <v>328</v>
      </c>
      <c r="B335" s="50" t="s">
        <v>560</v>
      </c>
      <c r="C335" s="111" t="s">
        <v>1009</v>
      </c>
      <c r="D335" s="126" t="s">
        <v>833</v>
      </c>
      <c r="E335" s="181" t="s">
        <v>876</v>
      </c>
      <c r="F335" s="164" t="s">
        <v>850</v>
      </c>
      <c r="G335" s="105">
        <v>15000</v>
      </c>
      <c r="H335" s="181" t="s">
        <v>940</v>
      </c>
      <c r="I335" s="105">
        <v>15000</v>
      </c>
    </row>
    <row r="336" spans="1:9" ht="15.75" thickBot="1">
      <c r="A336" s="246">
        <v>329</v>
      </c>
      <c r="B336" s="50" t="s">
        <v>560</v>
      </c>
      <c r="C336" s="111" t="s">
        <v>1009</v>
      </c>
      <c r="D336" s="126" t="s">
        <v>1010</v>
      </c>
      <c r="E336" s="181"/>
      <c r="F336" s="164" t="s">
        <v>850</v>
      </c>
      <c r="G336" s="128">
        <v>24950</v>
      </c>
      <c r="H336" s="181" t="s">
        <v>940</v>
      </c>
      <c r="I336" s="128">
        <v>24950</v>
      </c>
    </row>
    <row r="337" spans="1:9" ht="15.75" thickBot="1">
      <c r="A337" s="246">
        <v>330</v>
      </c>
      <c r="B337" s="50" t="s">
        <v>560</v>
      </c>
      <c r="C337" s="111" t="s">
        <v>1009</v>
      </c>
      <c r="D337" s="126" t="s">
        <v>1011</v>
      </c>
      <c r="E337" s="181" t="s">
        <v>1012</v>
      </c>
      <c r="F337" s="164" t="s">
        <v>850</v>
      </c>
      <c r="G337" s="128">
        <v>30000</v>
      </c>
      <c r="H337" s="181" t="s">
        <v>940</v>
      </c>
      <c r="I337" s="128">
        <v>30000</v>
      </c>
    </row>
    <row r="338" spans="1:9" ht="15.75" thickBot="1">
      <c r="A338" s="246">
        <v>331</v>
      </c>
      <c r="B338" s="50" t="s">
        <v>560</v>
      </c>
      <c r="C338" s="111" t="s">
        <v>1009</v>
      </c>
      <c r="D338" s="126" t="s">
        <v>1013</v>
      </c>
      <c r="E338" s="181"/>
      <c r="F338" s="164" t="s">
        <v>850</v>
      </c>
      <c r="G338" s="128">
        <v>30675</v>
      </c>
      <c r="H338" s="181" t="s">
        <v>940</v>
      </c>
      <c r="I338" s="128">
        <v>30675</v>
      </c>
    </row>
    <row r="339" spans="1:9" ht="15.75" thickBot="1">
      <c r="A339" s="246">
        <v>332</v>
      </c>
      <c r="B339" s="50" t="s">
        <v>560</v>
      </c>
      <c r="C339" s="111" t="s">
        <v>1009</v>
      </c>
      <c r="D339" s="126" t="s">
        <v>811</v>
      </c>
      <c r="E339" s="181"/>
      <c r="F339" s="164" t="s">
        <v>850</v>
      </c>
      <c r="G339" s="128">
        <v>40000</v>
      </c>
      <c r="H339" s="181" t="s">
        <v>940</v>
      </c>
      <c r="I339" s="128">
        <v>40000</v>
      </c>
    </row>
    <row r="340" spans="1:9" ht="15.75" thickBot="1">
      <c r="A340" s="246">
        <v>333</v>
      </c>
      <c r="B340" s="50" t="s">
        <v>560</v>
      </c>
      <c r="C340" s="111" t="s">
        <v>1009</v>
      </c>
      <c r="D340" s="126" t="s">
        <v>1014</v>
      </c>
      <c r="E340" s="181"/>
      <c r="F340" s="164" t="s">
        <v>850</v>
      </c>
      <c r="G340" s="128">
        <v>50000</v>
      </c>
      <c r="H340" s="181" t="s">
        <v>940</v>
      </c>
      <c r="I340" s="128">
        <v>50000</v>
      </c>
    </row>
    <row r="341" spans="1:9" ht="15.75" thickBot="1">
      <c r="A341" s="246">
        <v>334</v>
      </c>
      <c r="B341" s="50" t="s">
        <v>560</v>
      </c>
      <c r="C341" s="111" t="s">
        <v>1009</v>
      </c>
      <c r="D341" s="126" t="s">
        <v>1015</v>
      </c>
      <c r="E341" s="181"/>
      <c r="F341" s="164" t="s">
        <v>850</v>
      </c>
      <c r="G341" s="128">
        <v>50000</v>
      </c>
      <c r="H341" s="181" t="s">
        <v>940</v>
      </c>
      <c r="I341" s="128">
        <v>50000</v>
      </c>
    </row>
    <row r="342" spans="1:9" ht="15.75" thickBot="1">
      <c r="A342" s="246">
        <v>335</v>
      </c>
      <c r="B342" s="50" t="s">
        <v>560</v>
      </c>
      <c r="C342" s="111" t="s">
        <v>1009</v>
      </c>
      <c r="D342" s="126" t="s">
        <v>1016</v>
      </c>
      <c r="E342" s="181"/>
      <c r="F342" s="164" t="s">
        <v>850</v>
      </c>
      <c r="G342" s="128">
        <v>50000</v>
      </c>
      <c r="H342" s="181" t="s">
        <v>940</v>
      </c>
      <c r="I342" s="128">
        <v>50000</v>
      </c>
    </row>
    <row r="343" spans="1:9" ht="15.75" thickBot="1">
      <c r="A343" s="246">
        <v>336</v>
      </c>
      <c r="B343" s="50" t="s">
        <v>560</v>
      </c>
      <c r="C343" s="111" t="s">
        <v>1009</v>
      </c>
      <c r="D343" s="126" t="s">
        <v>1017</v>
      </c>
      <c r="E343" s="181"/>
      <c r="F343" s="164" t="s">
        <v>850</v>
      </c>
      <c r="G343" s="128">
        <v>85000</v>
      </c>
      <c r="H343" s="181" t="s">
        <v>940</v>
      </c>
      <c r="I343" s="128">
        <v>85000</v>
      </c>
    </row>
    <row r="344" spans="1:9" ht="15.75" thickBot="1">
      <c r="A344" s="246">
        <v>337</v>
      </c>
      <c r="B344" s="50" t="s">
        <v>560</v>
      </c>
      <c r="C344" s="111" t="s">
        <v>1009</v>
      </c>
      <c r="D344" s="126" t="s">
        <v>1018</v>
      </c>
      <c r="E344" s="181"/>
      <c r="F344" s="184" t="s">
        <v>885</v>
      </c>
      <c r="G344" s="128">
        <v>10000</v>
      </c>
      <c r="H344" s="181" t="s">
        <v>940</v>
      </c>
      <c r="I344" s="128">
        <v>10000</v>
      </c>
    </row>
    <row r="345" spans="1:9" ht="15.75" thickBot="1">
      <c r="A345" s="246">
        <v>338</v>
      </c>
      <c r="B345" s="50" t="s">
        <v>560</v>
      </c>
      <c r="C345" s="111" t="s">
        <v>1009</v>
      </c>
      <c r="D345" s="126" t="s">
        <v>1019</v>
      </c>
      <c r="E345" s="181"/>
      <c r="F345" s="184" t="s">
        <v>885</v>
      </c>
      <c r="G345" s="128">
        <v>10000</v>
      </c>
      <c r="H345" s="181" t="s">
        <v>940</v>
      </c>
      <c r="I345" s="128">
        <v>10000</v>
      </c>
    </row>
    <row r="346" spans="1:9" ht="15.75" thickBot="1">
      <c r="A346" s="246">
        <v>339</v>
      </c>
      <c r="B346" s="50" t="s">
        <v>560</v>
      </c>
      <c r="C346" s="111" t="s">
        <v>1009</v>
      </c>
      <c r="D346" s="126" t="s">
        <v>1020</v>
      </c>
      <c r="E346" s="181"/>
      <c r="F346" s="184" t="s">
        <v>885</v>
      </c>
      <c r="G346" s="128">
        <v>40000</v>
      </c>
      <c r="H346" s="181" t="s">
        <v>940</v>
      </c>
      <c r="I346" s="128">
        <v>40000</v>
      </c>
    </row>
    <row r="347" spans="1:9" ht="15.75" thickBot="1">
      <c r="A347" s="246">
        <v>340</v>
      </c>
      <c r="B347" s="50" t="s">
        <v>560</v>
      </c>
      <c r="C347" s="111" t="s">
        <v>1009</v>
      </c>
      <c r="D347" s="126" t="s">
        <v>1021</v>
      </c>
      <c r="E347" s="181"/>
      <c r="F347" s="184" t="s">
        <v>885</v>
      </c>
      <c r="G347" s="128">
        <v>45000</v>
      </c>
      <c r="H347" s="181" t="s">
        <v>940</v>
      </c>
      <c r="I347" s="128">
        <v>45000</v>
      </c>
    </row>
    <row r="348" spans="1:9" ht="15.75" thickBot="1">
      <c r="A348" s="246">
        <v>341</v>
      </c>
      <c r="B348" s="50" t="s">
        <v>560</v>
      </c>
      <c r="C348" s="111" t="s">
        <v>1009</v>
      </c>
      <c r="D348" s="126" t="s">
        <v>1022</v>
      </c>
      <c r="E348" s="181"/>
      <c r="F348" s="184" t="s">
        <v>885</v>
      </c>
      <c r="G348" s="128">
        <v>50000</v>
      </c>
      <c r="H348" s="181" t="s">
        <v>940</v>
      </c>
      <c r="I348" s="128">
        <v>50000</v>
      </c>
    </row>
    <row r="349" spans="1:9" ht="15.75" thickBot="1">
      <c r="A349" s="246">
        <v>342</v>
      </c>
      <c r="B349" s="50" t="s">
        <v>560</v>
      </c>
      <c r="C349" s="111" t="s">
        <v>1009</v>
      </c>
      <c r="D349" s="126" t="s">
        <v>1019</v>
      </c>
      <c r="E349" s="181"/>
      <c r="F349" s="184" t="s">
        <v>885</v>
      </c>
      <c r="G349" s="128">
        <v>50000</v>
      </c>
      <c r="H349" s="181" t="s">
        <v>940</v>
      </c>
      <c r="I349" s="128">
        <v>50000</v>
      </c>
    </row>
    <row r="350" spans="1:9" ht="15.75" thickBot="1">
      <c r="A350" s="246">
        <v>343</v>
      </c>
      <c r="B350" s="50" t="s">
        <v>560</v>
      </c>
      <c r="C350" s="111" t="s">
        <v>1009</v>
      </c>
      <c r="D350" s="126" t="s">
        <v>1023</v>
      </c>
      <c r="E350" s="181"/>
      <c r="F350" s="184" t="s">
        <v>885</v>
      </c>
      <c r="G350" s="128">
        <v>50000</v>
      </c>
      <c r="H350" s="181" t="s">
        <v>940</v>
      </c>
      <c r="I350" s="128">
        <v>50000</v>
      </c>
    </row>
    <row r="351" spans="1:9" ht="15.75" thickBot="1">
      <c r="A351" s="246">
        <v>344</v>
      </c>
      <c r="B351" s="50" t="s">
        <v>560</v>
      </c>
      <c r="C351" s="111" t="s">
        <v>1009</v>
      </c>
      <c r="D351" s="126" t="s">
        <v>1024</v>
      </c>
      <c r="E351" s="181"/>
      <c r="F351" s="184" t="s">
        <v>885</v>
      </c>
      <c r="G351" s="128">
        <v>50000</v>
      </c>
      <c r="H351" s="181" t="s">
        <v>940</v>
      </c>
      <c r="I351" s="128">
        <v>50000</v>
      </c>
    </row>
    <row r="352" spans="1:9" ht="15.75" thickBot="1">
      <c r="A352" s="246">
        <v>345</v>
      </c>
      <c r="B352" s="50" t="s">
        <v>560</v>
      </c>
      <c r="C352" s="111" t="s">
        <v>1009</v>
      </c>
      <c r="D352" s="126" t="s">
        <v>1025</v>
      </c>
      <c r="E352" s="181"/>
      <c r="F352" s="184" t="s">
        <v>885</v>
      </c>
      <c r="G352" s="128">
        <v>60000</v>
      </c>
      <c r="H352" s="181" t="s">
        <v>940</v>
      </c>
      <c r="I352" s="128">
        <v>60000</v>
      </c>
    </row>
    <row r="353" spans="1:9" ht="15.75" thickBot="1">
      <c r="A353" s="246">
        <v>346</v>
      </c>
      <c r="B353" s="50" t="s">
        <v>560</v>
      </c>
      <c r="C353" s="111" t="s">
        <v>1009</v>
      </c>
      <c r="D353" s="126" t="s">
        <v>1026</v>
      </c>
      <c r="E353" s="181"/>
      <c r="F353" s="184" t="s">
        <v>885</v>
      </c>
      <c r="G353" s="128">
        <v>183360</v>
      </c>
      <c r="H353" s="181" t="s">
        <v>940</v>
      </c>
      <c r="I353" s="128">
        <v>183360</v>
      </c>
    </row>
    <row r="354" spans="1:9" ht="15.75" thickBot="1">
      <c r="A354" s="246">
        <v>347</v>
      </c>
      <c r="B354" s="50" t="s">
        <v>560</v>
      </c>
      <c r="C354" s="111" t="s">
        <v>1009</v>
      </c>
      <c r="D354" s="126" t="s">
        <v>1027</v>
      </c>
      <c r="E354" s="181"/>
      <c r="F354" s="107" t="s">
        <v>892</v>
      </c>
      <c r="G354" s="105">
        <v>18510</v>
      </c>
      <c r="H354" s="181" t="s">
        <v>940</v>
      </c>
      <c r="I354" s="105">
        <v>18510</v>
      </c>
    </row>
    <row r="355" spans="1:9" ht="15.75" thickBot="1">
      <c r="A355" s="246">
        <v>348</v>
      </c>
      <c r="B355" s="50" t="s">
        <v>560</v>
      </c>
      <c r="C355" s="111" t="s">
        <v>1009</v>
      </c>
      <c r="D355" s="126" t="s">
        <v>1028</v>
      </c>
      <c r="E355" s="181"/>
      <c r="F355" s="107" t="s">
        <v>892</v>
      </c>
      <c r="G355" s="105">
        <v>30000</v>
      </c>
      <c r="H355" s="181" t="s">
        <v>940</v>
      </c>
      <c r="I355" s="105">
        <v>30000</v>
      </c>
    </row>
    <row r="356" spans="1:9" ht="15.75" thickBot="1">
      <c r="A356" s="246">
        <v>349</v>
      </c>
      <c r="B356" s="50" t="s">
        <v>560</v>
      </c>
      <c r="C356" s="111" t="s">
        <v>1009</v>
      </c>
      <c r="D356" s="126" t="s">
        <v>1029</v>
      </c>
      <c r="E356" s="181"/>
      <c r="F356" s="107" t="s">
        <v>892</v>
      </c>
      <c r="G356" s="105">
        <v>120000</v>
      </c>
      <c r="H356" s="181" t="s">
        <v>940</v>
      </c>
      <c r="I356" s="105">
        <v>120000</v>
      </c>
    </row>
    <row r="357" spans="1:9" ht="15.75" thickBot="1">
      <c r="A357" s="246">
        <v>350</v>
      </c>
      <c r="B357" s="50" t="s">
        <v>560</v>
      </c>
      <c r="C357" s="111" t="s">
        <v>1009</v>
      </c>
      <c r="D357" s="126" t="s">
        <v>1030</v>
      </c>
      <c r="E357" s="181"/>
      <c r="F357" s="107" t="s">
        <v>906</v>
      </c>
      <c r="G357" s="105">
        <v>3000</v>
      </c>
      <c r="H357" s="181" t="s">
        <v>940</v>
      </c>
      <c r="I357" s="105">
        <v>3000</v>
      </c>
    </row>
    <row r="358" spans="1:9" ht="15.75" thickBot="1">
      <c r="A358" s="246">
        <v>351</v>
      </c>
      <c r="B358" s="50" t="s">
        <v>560</v>
      </c>
      <c r="C358" s="111" t="s">
        <v>1009</v>
      </c>
      <c r="D358" s="126" t="s">
        <v>1031</v>
      </c>
      <c r="E358" s="181"/>
      <c r="F358" s="107" t="s">
        <v>906</v>
      </c>
      <c r="G358" s="105">
        <v>46000</v>
      </c>
      <c r="H358" s="181" t="s">
        <v>940</v>
      </c>
      <c r="I358" s="105">
        <v>46000</v>
      </c>
    </row>
    <row r="359" spans="1:9" ht="15.75" thickBot="1">
      <c r="A359" s="246">
        <v>352</v>
      </c>
      <c r="B359" s="50" t="s">
        <v>560</v>
      </c>
      <c r="C359" s="111" t="s">
        <v>1009</v>
      </c>
      <c r="D359" s="126" t="s">
        <v>1032</v>
      </c>
      <c r="E359" s="181"/>
      <c r="F359" s="107" t="s">
        <v>906</v>
      </c>
      <c r="G359" s="105">
        <v>50000</v>
      </c>
      <c r="H359" s="181" t="s">
        <v>940</v>
      </c>
      <c r="I359" s="105">
        <v>50000</v>
      </c>
    </row>
    <row r="360" spans="1:9" ht="15.75" thickBot="1">
      <c r="A360" s="246">
        <v>353</v>
      </c>
      <c r="B360" s="50" t="s">
        <v>560</v>
      </c>
      <c r="C360" s="111" t="s">
        <v>1009</v>
      </c>
      <c r="D360" s="126" t="s">
        <v>1033</v>
      </c>
      <c r="E360" s="181"/>
      <c r="F360" s="127" t="s">
        <v>911</v>
      </c>
      <c r="G360" s="128">
        <v>12400</v>
      </c>
      <c r="H360" s="181" t="s">
        <v>940</v>
      </c>
      <c r="I360" s="128">
        <v>12400</v>
      </c>
    </row>
    <row r="361" spans="1:9" ht="15.75" thickBot="1">
      <c r="A361" s="246">
        <v>354</v>
      </c>
      <c r="B361" s="50" t="s">
        <v>560</v>
      </c>
      <c r="C361" s="111" t="s">
        <v>1009</v>
      </c>
      <c r="D361" s="126" t="s">
        <v>1034</v>
      </c>
      <c r="E361" s="181"/>
      <c r="F361" s="127" t="s">
        <v>911</v>
      </c>
      <c r="G361" s="128">
        <v>20000</v>
      </c>
      <c r="H361" s="181" t="s">
        <v>940</v>
      </c>
      <c r="I361" s="128">
        <v>20000</v>
      </c>
    </row>
    <row r="362" spans="1:9" ht="15.75" thickBot="1">
      <c r="A362" s="246">
        <v>355</v>
      </c>
      <c r="B362" s="50" t="s">
        <v>560</v>
      </c>
      <c r="C362" s="111" t="s">
        <v>1009</v>
      </c>
      <c r="D362" s="126" t="s">
        <v>1035</v>
      </c>
      <c r="E362" s="181"/>
      <c r="F362" s="127" t="s">
        <v>911</v>
      </c>
      <c r="G362" s="128">
        <v>20000</v>
      </c>
      <c r="H362" s="181" t="s">
        <v>940</v>
      </c>
      <c r="I362" s="128">
        <v>20000</v>
      </c>
    </row>
    <row r="363" spans="1:9" ht="15.75" thickBot="1">
      <c r="A363" s="246">
        <v>356</v>
      </c>
      <c r="B363" s="50" t="s">
        <v>560</v>
      </c>
      <c r="C363" s="111" t="s">
        <v>1009</v>
      </c>
      <c r="D363" s="126" t="s">
        <v>1032</v>
      </c>
      <c r="E363" s="181"/>
      <c r="F363" s="127" t="s">
        <v>911</v>
      </c>
      <c r="G363" s="128">
        <v>20000</v>
      </c>
      <c r="H363" s="181" t="s">
        <v>940</v>
      </c>
      <c r="I363" s="128">
        <v>20000</v>
      </c>
    </row>
    <row r="364" spans="1:9" ht="15.75" thickBot="1">
      <c r="A364" s="246">
        <v>357</v>
      </c>
      <c r="B364" s="50" t="s">
        <v>560</v>
      </c>
      <c r="C364" s="111" t="s">
        <v>1009</v>
      </c>
      <c r="D364" s="126" t="s">
        <v>1011</v>
      </c>
      <c r="E364" s="181" t="s">
        <v>1012</v>
      </c>
      <c r="F364" s="127" t="s">
        <v>911</v>
      </c>
      <c r="G364" s="128">
        <v>30000</v>
      </c>
      <c r="H364" s="181" t="s">
        <v>940</v>
      </c>
      <c r="I364" s="128">
        <v>30000</v>
      </c>
    </row>
    <row r="365" spans="1:9" ht="15.75" thickBot="1">
      <c r="A365" s="246">
        <v>358</v>
      </c>
      <c r="B365" s="50" t="s">
        <v>560</v>
      </c>
      <c r="C365" s="111" t="s">
        <v>1009</v>
      </c>
      <c r="D365" s="126" t="s">
        <v>1036</v>
      </c>
      <c r="E365" s="181"/>
      <c r="F365" s="127" t="s">
        <v>911</v>
      </c>
      <c r="G365" s="128">
        <v>33000</v>
      </c>
      <c r="H365" s="181" t="s">
        <v>940</v>
      </c>
      <c r="I365" s="128">
        <v>33000</v>
      </c>
    </row>
    <row r="366" spans="1:9" ht="15.75" thickBot="1">
      <c r="A366" s="246">
        <v>359</v>
      </c>
      <c r="B366" s="50" t="s">
        <v>560</v>
      </c>
      <c r="C366" s="111" t="s">
        <v>1009</v>
      </c>
      <c r="D366" s="126" t="s">
        <v>1037</v>
      </c>
      <c r="E366" s="181"/>
      <c r="F366" s="127" t="s">
        <v>911</v>
      </c>
      <c r="G366" s="128">
        <v>33000</v>
      </c>
      <c r="H366" s="181" t="s">
        <v>940</v>
      </c>
      <c r="I366" s="128">
        <v>33000</v>
      </c>
    </row>
    <row r="367" spans="1:9" ht="15.75" thickBot="1">
      <c r="A367" s="246">
        <v>360</v>
      </c>
      <c r="B367" s="50" t="s">
        <v>560</v>
      </c>
      <c r="C367" s="111" t="s">
        <v>1009</v>
      </c>
      <c r="D367" s="126" t="s">
        <v>1038</v>
      </c>
      <c r="E367" s="181"/>
      <c r="F367" s="127" t="s">
        <v>911</v>
      </c>
      <c r="G367" s="128">
        <v>44000</v>
      </c>
      <c r="H367" s="181" t="s">
        <v>940</v>
      </c>
      <c r="I367" s="128">
        <v>44000</v>
      </c>
    </row>
    <row r="368" spans="1:9" ht="15.75" thickBot="1">
      <c r="A368" s="246">
        <v>361</v>
      </c>
      <c r="B368" s="50" t="s">
        <v>560</v>
      </c>
      <c r="C368" s="111" t="s">
        <v>1009</v>
      </c>
      <c r="D368" s="126" t="s">
        <v>1039</v>
      </c>
      <c r="E368" s="181"/>
      <c r="F368" s="127" t="s">
        <v>911</v>
      </c>
      <c r="G368" s="128">
        <v>44000</v>
      </c>
      <c r="H368" s="181" t="s">
        <v>940</v>
      </c>
      <c r="I368" s="128">
        <v>44000</v>
      </c>
    </row>
    <row r="369" spans="1:9" ht="15.75" thickBot="1">
      <c r="A369" s="246">
        <v>362</v>
      </c>
      <c r="B369" s="50" t="s">
        <v>560</v>
      </c>
      <c r="C369" s="111" t="s">
        <v>1009</v>
      </c>
      <c r="D369" s="126" t="s">
        <v>1040</v>
      </c>
      <c r="E369" s="181"/>
      <c r="F369" s="127" t="s">
        <v>911</v>
      </c>
      <c r="G369" s="128">
        <v>46000</v>
      </c>
      <c r="H369" s="181" t="s">
        <v>940</v>
      </c>
      <c r="I369" s="128">
        <v>46000</v>
      </c>
    </row>
    <row r="370" spans="1:9" ht="15.75" thickBot="1">
      <c r="A370" s="246">
        <v>363</v>
      </c>
      <c r="B370" s="50" t="s">
        <v>560</v>
      </c>
      <c r="C370" s="111" t="s">
        <v>1009</v>
      </c>
      <c r="D370" s="126" t="s">
        <v>1041</v>
      </c>
      <c r="E370" s="181"/>
      <c r="F370" s="127" t="s">
        <v>911</v>
      </c>
      <c r="G370" s="128">
        <v>60000</v>
      </c>
      <c r="H370" s="181" t="s">
        <v>940</v>
      </c>
      <c r="I370" s="128">
        <v>60000</v>
      </c>
    </row>
    <row r="371" spans="1:9" ht="15.75" thickBot="1">
      <c r="A371" s="246">
        <v>364</v>
      </c>
      <c r="B371" s="50" t="s">
        <v>560</v>
      </c>
      <c r="C371" s="111" t="s">
        <v>1009</v>
      </c>
      <c r="D371" s="126" t="s">
        <v>625</v>
      </c>
      <c r="E371" s="181"/>
      <c r="F371" s="127" t="s">
        <v>911</v>
      </c>
      <c r="G371" s="128">
        <v>100000</v>
      </c>
      <c r="H371" s="181" t="s">
        <v>940</v>
      </c>
      <c r="I371" s="128">
        <v>100000</v>
      </c>
    </row>
    <row r="372" spans="1:9" ht="15.75" thickBot="1">
      <c r="A372" s="246">
        <v>365</v>
      </c>
      <c r="B372" s="50" t="s">
        <v>560</v>
      </c>
      <c r="C372" s="111" t="s">
        <v>1009</v>
      </c>
      <c r="D372" s="126" t="s">
        <v>1042</v>
      </c>
      <c r="E372" s="181"/>
      <c r="F372" s="127" t="s">
        <v>911</v>
      </c>
      <c r="G372" s="128">
        <v>100000</v>
      </c>
      <c r="H372" s="181" t="s">
        <v>940</v>
      </c>
      <c r="I372" s="128">
        <v>100000</v>
      </c>
    </row>
    <row r="373" spans="1:9" ht="15.75" thickBot="1">
      <c r="A373" s="246">
        <v>366</v>
      </c>
      <c r="B373" s="50" t="s">
        <v>560</v>
      </c>
      <c r="C373" s="111" t="s">
        <v>1009</v>
      </c>
      <c r="D373" s="126" t="s">
        <v>1043</v>
      </c>
      <c r="E373" s="181"/>
      <c r="F373" s="127" t="s">
        <v>911</v>
      </c>
      <c r="G373" s="128">
        <v>100000</v>
      </c>
      <c r="H373" s="181" t="s">
        <v>940</v>
      </c>
      <c r="I373" s="128">
        <v>100000</v>
      </c>
    </row>
    <row r="374" spans="1:9" ht="15.75" thickBot="1">
      <c r="A374" s="246">
        <v>367</v>
      </c>
      <c r="B374" s="50" t="s">
        <v>560</v>
      </c>
      <c r="C374" s="111" t="s">
        <v>1009</v>
      </c>
      <c r="D374" s="126" t="s">
        <v>1044</v>
      </c>
      <c r="E374" s="181"/>
      <c r="F374" s="127" t="s">
        <v>911</v>
      </c>
      <c r="G374" s="128">
        <v>750000</v>
      </c>
      <c r="H374" s="181" t="s">
        <v>940</v>
      </c>
      <c r="I374" s="128">
        <v>750000</v>
      </c>
    </row>
    <row r="375" spans="1:9" ht="15.75" thickBot="1">
      <c r="A375" s="246">
        <v>368</v>
      </c>
      <c r="B375" s="50" t="s">
        <v>560</v>
      </c>
      <c r="C375" s="111" t="s">
        <v>1009</v>
      </c>
      <c r="D375" s="126" t="s">
        <v>1140</v>
      </c>
      <c r="E375" s="153"/>
      <c r="F375" s="107" t="s">
        <v>1219</v>
      </c>
      <c r="G375" s="128">
        <v>30000</v>
      </c>
      <c r="H375" s="153" t="s">
        <v>1237</v>
      </c>
      <c r="I375" s="130">
        <f>G375</f>
        <v>30000</v>
      </c>
    </row>
    <row r="376" spans="1:9" ht="15.75" thickBot="1">
      <c r="A376" s="246">
        <v>369</v>
      </c>
      <c r="B376" s="50" t="s">
        <v>560</v>
      </c>
      <c r="C376" s="111" t="s">
        <v>1009</v>
      </c>
      <c r="D376" s="106" t="s">
        <v>1141</v>
      </c>
      <c r="E376" s="153"/>
      <c r="F376" s="107" t="s">
        <v>1219</v>
      </c>
      <c r="G376" s="128">
        <v>70000</v>
      </c>
      <c r="H376" s="153" t="s">
        <v>1237</v>
      </c>
      <c r="I376" s="130">
        <f t="shared" ref="I376:I432" si="0">G376</f>
        <v>70000</v>
      </c>
    </row>
    <row r="377" spans="1:9" ht="15.75" thickBot="1">
      <c r="A377" s="246">
        <v>370</v>
      </c>
      <c r="B377" s="50" t="s">
        <v>560</v>
      </c>
      <c r="C377" s="111" t="s">
        <v>1009</v>
      </c>
      <c r="D377" s="106" t="s">
        <v>1144</v>
      </c>
      <c r="E377" s="153"/>
      <c r="F377" s="107" t="s">
        <v>1220</v>
      </c>
      <c r="G377" s="128">
        <v>17000</v>
      </c>
      <c r="H377" s="153" t="s">
        <v>1237</v>
      </c>
      <c r="I377" s="130">
        <f t="shared" si="0"/>
        <v>17000</v>
      </c>
    </row>
    <row r="378" spans="1:9" ht="15.75" thickBot="1">
      <c r="A378" s="246">
        <v>371</v>
      </c>
      <c r="B378" s="50" t="s">
        <v>560</v>
      </c>
      <c r="C378" s="111" t="s">
        <v>1009</v>
      </c>
      <c r="D378" s="106" t="s">
        <v>1145</v>
      </c>
      <c r="E378" s="153"/>
      <c r="F378" s="107" t="s">
        <v>1220</v>
      </c>
      <c r="G378" s="128">
        <v>24000</v>
      </c>
      <c r="H378" s="153" t="s">
        <v>1237</v>
      </c>
      <c r="I378" s="130">
        <f t="shared" si="0"/>
        <v>24000</v>
      </c>
    </row>
    <row r="379" spans="1:9" ht="15.75" thickBot="1">
      <c r="A379" s="246">
        <v>372</v>
      </c>
      <c r="B379" s="50" t="s">
        <v>560</v>
      </c>
      <c r="C379" s="111" t="s">
        <v>1009</v>
      </c>
      <c r="D379" s="106" t="s">
        <v>1146</v>
      </c>
      <c r="E379" s="153"/>
      <c r="F379" s="107" t="s">
        <v>1220</v>
      </c>
      <c r="G379" s="128">
        <v>60000</v>
      </c>
      <c r="H379" s="153" t="s">
        <v>1237</v>
      </c>
      <c r="I379" s="130">
        <f t="shared" si="0"/>
        <v>60000</v>
      </c>
    </row>
    <row r="380" spans="1:9" ht="15.75" thickBot="1">
      <c r="A380" s="246">
        <v>373</v>
      </c>
      <c r="B380" s="50" t="s">
        <v>560</v>
      </c>
      <c r="C380" s="111" t="s">
        <v>1009</v>
      </c>
      <c r="D380" s="106" t="s">
        <v>1147</v>
      </c>
      <c r="E380" s="153"/>
      <c r="F380" s="107" t="s">
        <v>1220</v>
      </c>
      <c r="G380" s="128">
        <v>150000</v>
      </c>
      <c r="H380" s="153" t="s">
        <v>1237</v>
      </c>
      <c r="I380" s="130">
        <f t="shared" si="0"/>
        <v>150000</v>
      </c>
    </row>
    <row r="381" spans="1:9" ht="15.75" thickBot="1">
      <c r="A381" s="246">
        <v>374</v>
      </c>
      <c r="B381" s="50" t="s">
        <v>560</v>
      </c>
      <c r="C381" s="111" t="s">
        <v>1009</v>
      </c>
      <c r="D381" s="106" t="s">
        <v>1148</v>
      </c>
      <c r="E381" s="153"/>
      <c r="F381" s="107" t="s">
        <v>1221</v>
      </c>
      <c r="G381" s="128">
        <v>25000</v>
      </c>
      <c r="H381" s="153" t="s">
        <v>1237</v>
      </c>
      <c r="I381" s="130">
        <f t="shared" si="0"/>
        <v>25000</v>
      </c>
    </row>
    <row r="382" spans="1:9" ht="15.75" thickBot="1">
      <c r="A382" s="246">
        <v>375</v>
      </c>
      <c r="B382" s="50" t="s">
        <v>560</v>
      </c>
      <c r="C382" s="111" t="s">
        <v>1009</v>
      </c>
      <c r="D382" s="106" t="s">
        <v>1150</v>
      </c>
      <c r="E382" s="153"/>
      <c r="F382" s="107" t="s">
        <v>1222</v>
      </c>
      <c r="G382" s="128">
        <v>50000</v>
      </c>
      <c r="H382" s="153" t="s">
        <v>1237</v>
      </c>
      <c r="I382" s="130">
        <f t="shared" si="0"/>
        <v>50000</v>
      </c>
    </row>
    <row r="383" spans="1:9" ht="15.75" thickBot="1">
      <c r="A383" s="246">
        <v>376</v>
      </c>
      <c r="B383" s="50" t="s">
        <v>560</v>
      </c>
      <c r="C383" s="111" t="s">
        <v>1009</v>
      </c>
      <c r="D383" s="106" t="s">
        <v>1151</v>
      </c>
      <c r="E383" s="153"/>
      <c r="F383" s="107" t="s">
        <v>1223</v>
      </c>
      <c r="G383" s="128">
        <v>50000</v>
      </c>
      <c r="H383" s="153" t="s">
        <v>1237</v>
      </c>
      <c r="I383" s="130">
        <f t="shared" si="0"/>
        <v>50000</v>
      </c>
    </row>
    <row r="384" spans="1:9" ht="15.75" thickBot="1">
      <c r="A384" s="246">
        <v>377</v>
      </c>
      <c r="B384" s="50" t="s">
        <v>560</v>
      </c>
      <c r="C384" s="111" t="s">
        <v>1009</v>
      </c>
      <c r="D384" s="106" t="s">
        <v>1152</v>
      </c>
      <c r="E384" s="153"/>
      <c r="F384" s="107" t="s">
        <v>1224</v>
      </c>
      <c r="G384" s="128">
        <v>100000</v>
      </c>
      <c r="H384" s="153" t="s">
        <v>1237</v>
      </c>
      <c r="I384" s="130">
        <f t="shared" si="0"/>
        <v>100000</v>
      </c>
    </row>
    <row r="385" spans="1:9" ht="15.75" thickBot="1">
      <c r="A385" s="246">
        <v>378</v>
      </c>
      <c r="B385" s="50" t="s">
        <v>560</v>
      </c>
      <c r="C385" s="111" t="s">
        <v>1009</v>
      </c>
      <c r="D385" s="106" t="s">
        <v>1154</v>
      </c>
      <c r="E385" s="153"/>
      <c r="F385" s="107" t="s">
        <v>1225</v>
      </c>
      <c r="G385" s="128">
        <v>215000</v>
      </c>
      <c r="H385" s="153" t="s">
        <v>1237</v>
      </c>
      <c r="I385" s="130">
        <f t="shared" si="0"/>
        <v>215000</v>
      </c>
    </row>
    <row r="386" spans="1:9" ht="15.75" thickBot="1">
      <c r="A386" s="246">
        <v>379</v>
      </c>
      <c r="B386" s="50" t="s">
        <v>560</v>
      </c>
      <c r="C386" s="111" t="s">
        <v>1009</v>
      </c>
      <c r="D386" s="106" t="s">
        <v>1155</v>
      </c>
      <c r="E386" s="153"/>
      <c r="F386" s="107" t="s">
        <v>1226</v>
      </c>
      <c r="G386" s="128">
        <v>12000</v>
      </c>
      <c r="H386" s="153" t="s">
        <v>1237</v>
      </c>
      <c r="I386" s="130">
        <f t="shared" si="0"/>
        <v>12000</v>
      </c>
    </row>
    <row r="387" spans="1:9" ht="15.75" thickBot="1">
      <c r="A387" s="246">
        <v>380</v>
      </c>
      <c r="B387" s="50" t="s">
        <v>560</v>
      </c>
      <c r="C387" s="111" t="s">
        <v>1009</v>
      </c>
      <c r="D387" s="106" t="s">
        <v>1156</v>
      </c>
      <c r="E387" s="153"/>
      <c r="F387" s="107" t="s">
        <v>1226</v>
      </c>
      <c r="G387" s="128">
        <v>12000</v>
      </c>
      <c r="H387" s="153" t="s">
        <v>1237</v>
      </c>
      <c r="I387" s="130">
        <f t="shared" si="0"/>
        <v>12000</v>
      </c>
    </row>
    <row r="388" spans="1:9" ht="15.75" thickBot="1">
      <c r="A388" s="246">
        <v>381</v>
      </c>
      <c r="B388" s="50" t="s">
        <v>560</v>
      </c>
      <c r="C388" s="111" t="s">
        <v>1009</v>
      </c>
      <c r="D388" s="106" t="s">
        <v>1157</v>
      </c>
      <c r="E388" s="153"/>
      <c r="F388" s="107" t="s">
        <v>1226</v>
      </c>
      <c r="G388" s="128">
        <v>12000</v>
      </c>
      <c r="H388" s="153" t="s">
        <v>1237</v>
      </c>
      <c r="I388" s="130">
        <f t="shared" si="0"/>
        <v>12000</v>
      </c>
    </row>
    <row r="389" spans="1:9" ht="15.75" thickBot="1">
      <c r="A389" s="246">
        <v>382</v>
      </c>
      <c r="B389" s="50" t="s">
        <v>560</v>
      </c>
      <c r="C389" s="111" t="s">
        <v>1009</v>
      </c>
      <c r="D389" s="106" t="s">
        <v>1158</v>
      </c>
      <c r="E389" s="153"/>
      <c r="F389" s="107" t="s">
        <v>1226</v>
      </c>
      <c r="G389" s="128">
        <v>12000</v>
      </c>
      <c r="H389" s="153" t="s">
        <v>1237</v>
      </c>
      <c r="I389" s="130">
        <f t="shared" si="0"/>
        <v>12000</v>
      </c>
    </row>
    <row r="390" spans="1:9" ht="15.75" thickBot="1">
      <c r="A390" s="246">
        <v>383</v>
      </c>
      <c r="B390" s="50" t="s">
        <v>560</v>
      </c>
      <c r="C390" s="111" t="s">
        <v>1009</v>
      </c>
      <c r="D390" s="106" t="s">
        <v>1159</v>
      </c>
      <c r="E390" s="153"/>
      <c r="F390" s="107" t="s">
        <v>1226</v>
      </c>
      <c r="G390" s="128">
        <v>12000</v>
      </c>
      <c r="H390" s="153" t="s">
        <v>1237</v>
      </c>
      <c r="I390" s="130">
        <f t="shared" si="0"/>
        <v>12000</v>
      </c>
    </row>
    <row r="391" spans="1:9" ht="15.75" thickBot="1">
      <c r="A391" s="246">
        <v>384</v>
      </c>
      <c r="B391" s="50" t="s">
        <v>560</v>
      </c>
      <c r="C391" s="111" t="s">
        <v>1009</v>
      </c>
      <c r="D391" s="106" t="s">
        <v>1160</v>
      </c>
      <c r="E391" s="153"/>
      <c r="F391" s="107" t="s">
        <v>1226</v>
      </c>
      <c r="G391" s="128">
        <v>12000</v>
      </c>
      <c r="H391" s="153" t="s">
        <v>1237</v>
      </c>
      <c r="I391" s="130">
        <f t="shared" si="0"/>
        <v>12000</v>
      </c>
    </row>
    <row r="392" spans="1:9" ht="15.75" thickBot="1">
      <c r="A392" s="246">
        <v>385</v>
      </c>
      <c r="B392" s="50" t="s">
        <v>560</v>
      </c>
      <c r="C392" s="111" t="s">
        <v>1009</v>
      </c>
      <c r="D392" s="106" t="s">
        <v>1088</v>
      </c>
      <c r="E392" s="153"/>
      <c r="F392" s="107" t="s">
        <v>1226</v>
      </c>
      <c r="G392" s="128">
        <v>12000</v>
      </c>
      <c r="H392" s="153" t="s">
        <v>1237</v>
      </c>
      <c r="I392" s="130">
        <f t="shared" si="0"/>
        <v>12000</v>
      </c>
    </row>
    <row r="393" spans="1:9" ht="15.75" thickBot="1">
      <c r="A393" s="246">
        <v>386</v>
      </c>
      <c r="B393" s="50" t="s">
        <v>560</v>
      </c>
      <c r="C393" s="111" t="s">
        <v>1009</v>
      </c>
      <c r="D393" s="106" t="s">
        <v>1161</v>
      </c>
      <c r="E393" s="153"/>
      <c r="F393" s="107" t="s">
        <v>1226</v>
      </c>
      <c r="G393" s="128">
        <v>12000</v>
      </c>
      <c r="H393" s="153" t="s">
        <v>1237</v>
      </c>
      <c r="I393" s="130">
        <f t="shared" si="0"/>
        <v>12000</v>
      </c>
    </row>
    <row r="394" spans="1:9" ht="15.75" thickBot="1">
      <c r="A394" s="246">
        <v>387</v>
      </c>
      <c r="B394" s="50" t="s">
        <v>560</v>
      </c>
      <c r="C394" s="111" t="s">
        <v>1009</v>
      </c>
      <c r="D394" s="106" t="s">
        <v>626</v>
      </c>
      <c r="E394" s="153"/>
      <c r="F394" s="107" t="s">
        <v>1226</v>
      </c>
      <c r="G394" s="128">
        <v>12000</v>
      </c>
      <c r="H394" s="153" t="s">
        <v>1237</v>
      </c>
      <c r="I394" s="130">
        <f t="shared" si="0"/>
        <v>12000</v>
      </c>
    </row>
    <row r="395" spans="1:9" ht="15.75" thickBot="1">
      <c r="A395" s="246">
        <v>388</v>
      </c>
      <c r="B395" s="50" t="s">
        <v>560</v>
      </c>
      <c r="C395" s="111" t="s">
        <v>1009</v>
      </c>
      <c r="D395" s="106" t="s">
        <v>1037</v>
      </c>
      <c r="E395" s="153"/>
      <c r="F395" s="107" t="s">
        <v>1226</v>
      </c>
      <c r="G395" s="128">
        <v>12000</v>
      </c>
      <c r="H395" s="153" t="s">
        <v>1237</v>
      </c>
      <c r="I395" s="130">
        <f t="shared" si="0"/>
        <v>12000</v>
      </c>
    </row>
    <row r="396" spans="1:9" ht="15.75" thickBot="1">
      <c r="A396" s="246">
        <v>389</v>
      </c>
      <c r="B396" s="50" t="s">
        <v>560</v>
      </c>
      <c r="C396" s="111" t="s">
        <v>1009</v>
      </c>
      <c r="D396" s="106" t="s">
        <v>1162</v>
      </c>
      <c r="E396" s="153"/>
      <c r="F396" s="107" t="s">
        <v>1226</v>
      </c>
      <c r="G396" s="128">
        <v>12000</v>
      </c>
      <c r="H396" s="153" t="s">
        <v>1237</v>
      </c>
      <c r="I396" s="130">
        <f t="shared" si="0"/>
        <v>12000</v>
      </c>
    </row>
    <row r="397" spans="1:9" ht="15.75" thickBot="1">
      <c r="A397" s="246">
        <v>390</v>
      </c>
      <c r="B397" s="50" t="s">
        <v>560</v>
      </c>
      <c r="C397" s="111" t="s">
        <v>1009</v>
      </c>
      <c r="D397" s="106" t="s">
        <v>1163</v>
      </c>
      <c r="E397" s="153"/>
      <c r="F397" s="107" t="s">
        <v>1226</v>
      </c>
      <c r="G397" s="128">
        <v>12000</v>
      </c>
      <c r="H397" s="153" t="s">
        <v>1237</v>
      </c>
      <c r="I397" s="130">
        <f t="shared" si="0"/>
        <v>12000</v>
      </c>
    </row>
    <row r="398" spans="1:9" ht="15.75" thickBot="1">
      <c r="A398" s="246">
        <v>391</v>
      </c>
      <c r="B398" s="50" t="s">
        <v>560</v>
      </c>
      <c r="C398" s="111" t="s">
        <v>1009</v>
      </c>
      <c r="D398" s="106" t="s">
        <v>1164</v>
      </c>
      <c r="E398" s="153"/>
      <c r="F398" s="107" t="s">
        <v>1226</v>
      </c>
      <c r="G398" s="128">
        <v>12000</v>
      </c>
      <c r="H398" s="153" t="s">
        <v>1237</v>
      </c>
      <c r="I398" s="130">
        <f t="shared" si="0"/>
        <v>12000</v>
      </c>
    </row>
    <row r="399" spans="1:9" ht="15.75" thickBot="1">
      <c r="A399" s="246">
        <v>392</v>
      </c>
      <c r="B399" s="50" t="s">
        <v>560</v>
      </c>
      <c r="C399" s="111" t="s">
        <v>1009</v>
      </c>
      <c r="D399" s="106" t="s">
        <v>592</v>
      </c>
      <c r="E399" s="153"/>
      <c r="F399" s="107" t="s">
        <v>1226</v>
      </c>
      <c r="G399" s="128">
        <v>12000</v>
      </c>
      <c r="H399" s="153" t="s">
        <v>1237</v>
      </c>
      <c r="I399" s="130">
        <f t="shared" si="0"/>
        <v>12000</v>
      </c>
    </row>
    <row r="400" spans="1:9" ht="15.75" thickBot="1">
      <c r="A400" s="246">
        <v>393</v>
      </c>
      <c r="B400" s="50" t="s">
        <v>560</v>
      </c>
      <c r="C400" s="111" t="s">
        <v>1009</v>
      </c>
      <c r="D400" s="106" t="s">
        <v>1092</v>
      </c>
      <c r="E400" s="153"/>
      <c r="F400" s="107" t="s">
        <v>1226</v>
      </c>
      <c r="G400" s="128">
        <v>12000</v>
      </c>
      <c r="H400" s="153" t="s">
        <v>1237</v>
      </c>
      <c r="I400" s="130">
        <f t="shared" si="0"/>
        <v>12000</v>
      </c>
    </row>
    <row r="401" spans="1:9" ht="15.75" thickBot="1">
      <c r="A401" s="246">
        <v>394</v>
      </c>
      <c r="B401" s="50" t="s">
        <v>560</v>
      </c>
      <c r="C401" s="111" t="s">
        <v>1009</v>
      </c>
      <c r="D401" s="106" t="s">
        <v>729</v>
      </c>
      <c r="E401" s="153"/>
      <c r="F401" s="107" t="s">
        <v>1226</v>
      </c>
      <c r="G401" s="128">
        <v>12000</v>
      </c>
      <c r="H401" s="153" t="s">
        <v>1237</v>
      </c>
      <c r="I401" s="130">
        <f t="shared" si="0"/>
        <v>12000</v>
      </c>
    </row>
    <row r="402" spans="1:9" ht="15.75" thickBot="1">
      <c r="A402" s="246">
        <v>395</v>
      </c>
      <c r="B402" s="50" t="s">
        <v>560</v>
      </c>
      <c r="C402" s="111" t="s">
        <v>1009</v>
      </c>
      <c r="D402" s="106" t="s">
        <v>1165</v>
      </c>
      <c r="E402" s="153"/>
      <c r="F402" s="107" t="s">
        <v>1226</v>
      </c>
      <c r="G402" s="128">
        <v>12000</v>
      </c>
      <c r="H402" s="153" t="s">
        <v>1237</v>
      </c>
      <c r="I402" s="130">
        <f t="shared" si="0"/>
        <v>12000</v>
      </c>
    </row>
    <row r="403" spans="1:9" ht="15.75" thickBot="1">
      <c r="A403" s="246">
        <v>396</v>
      </c>
      <c r="B403" s="50" t="s">
        <v>560</v>
      </c>
      <c r="C403" s="111" t="s">
        <v>1009</v>
      </c>
      <c r="D403" s="106" t="s">
        <v>805</v>
      </c>
      <c r="E403" s="153"/>
      <c r="F403" s="107" t="s">
        <v>1226</v>
      </c>
      <c r="G403" s="128">
        <v>12000</v>
      </c>
      <c r="H403" s="153" t="s">
        <v>1237</v>
      </c>
      <c r="I403" s="130">
        <f t="shared" si="0"/>
        <v>12000</v>
      </c>
    </row>
    <row r="404" spans="1:9" ht="15.75" thickBot="1">
      <c r="A404" s="246">
        <v>397</v>
      </c>
      <c r="B404" s="50" t="s">
        <v>560</v>
      </c>
      <c r="C404" s="111" t="s">
        <v>1009</v>
      </c>
      <c r="D404" s="106" t="s">
        <v>1166</v>
      </c>
      <c r="E404" s="153"/>
      <c r="F404" s="107" t="s">
        <v>1226</v>
      </c>
      <c r="G404" s="128">
        <v>12000</v>
      </c>
      <c r="H404" s="153" t="s">
        <v>1237</v>
      </c>
      <c r="I404" s="130">
        <f t="shared" si="0"/>
        <v>12000</v>
      </c>
    </row>
    <row r="405" spans="1:9" ht="15.75" thickBot="1">
      <c r="A405" s="246">
        <v>398</v>
      </c>
      <c r="B405" s="50" t="s">
        <v>560</v>
      </c>
      <c r="C405" s="111" t="s">
        <v>1009</v>
      </c>
      <c r="D405" s="106" t="s">
        <v>584</v>
      </c>
      <c r="E405" s="153"/>
      <c r="F405" s="107" t="s">
        <v>1227</v>
      </c>
      <c r="G405" s="128">
        <v>12000</v>
      </c>
      <c r="H405" s="153" t="s">
        <v>1237</v>
      </c>
      <c r="I405" s="130">
        <f t="shared" si="0"/>
        <v>12000</v>
      </c>
    </row>
    <row r="406" spans="1:9" ht="15.75" thickBot="1">
      <c r="A406" s="246">
        <v>399</v>
      </c>
      <c r="B406" s="50" t="s">
        <v>560</v>
      </c>
      <c r="C406" s="111" t="s">
        <v>1009</v>
      </c>
      <c r="D406" s="106" t="s">
        <v>1167</v>
      </c>
      <c r="E406" s="153"/>
      <c r="F406" s="107" t="s">
        <v>1227</v>
      </c>
      <c r="G406" s="128">
        <v>12000</v>
      </c>
      <c r="H406" s="153" t="s">
        <v>1237</v>
      </c>
      <c r="I406" s="130">
        <f t="shared" si="0"/>
        <v>12000</v>
      </c>
    </row>
    <row r="407" spans="1:9" ht="15.75" thickBot="1">
      <c r="A407" s="246">
        <v>400</v>
      </c>
      <c r="B407" s="50" t="s">
        <v>560</v>
      </c>
      <c r="C407" s="111" t="s">
        <v>1009</v>
      </c>
      <c r="D407" s="106" t="s">
        <v>1168</v>
      </c>
      <c r="E407" s="153"/>
      <c r="F407" s="107" t="s">
        <v>1227</v>
      </c>
      <c r="G407" s="128">
        <v>12000</v>
      </c>
      <c r="H407" s="153" t="s">
        <v>1237</v>
      </c>
      <c r="I407" s="130">
        <f t="shared" si="0"/>
        <v>12000</v>
      </c>
    </row>
    <row r="408" spans="1:9" ht="15.75" thickBot="1">
      <c r="A408" s="246">
        <v>401</v>
      </c>
      <c r="B408" s="50" t="s">
        <v>560</v>
      </c>
      <c r="C408" s="111" t="s">
        <v>1009</v>
      </c>
      <c r="D408" s="106" t="s">
        <v>1169</v>
      </c>
      <c r="E408" s="153"/>
      <c r="F408" s="107" t="s">
        <v>1227</v>
      </c>
      <c r="G408" s="128">
        <v>12000</v>
      </c>
      <c r="H408" s="153" t="s">
        <v>1237</v>
      </c>
      <c r="I408" s="130">
        <f t="shared" si="0"/>
        <v>12000</v>
      </c>
    </row>
    <row r="409" spans="1:9" ht="15.75" thickBot="1">
      <c r="A409" s="246">
        <v>402</v>
      </c>
      <c r="B409" s="50" t="s">
        <v>560</v>
      </c>
      <c r="C409" s="111" t="s">
        <v>1009</v>
      </c>
      <c r="D409" s="106" t="s">
        <v>632</v>
      </c>
      <c r="E409" s="153"/>
      <c r="F409" s="107" t="s">
        <v>1227</v>
      </c>
      <c r="G409" s="128">
        <v>12000</v>
      </c>
      <c r="H409" s="153" t="s">
        <v>1237</v>
      </c>
      <c r="I409" s="130">
        <f t="shared" si="0"/>
        <v>12000</v>
      </c>
    </row>
    <row r="410" spans="1:9" ht="15.75" thickBot="1">
      <c r="A410" s="246">
        <v>403</v>
      </c>
      <c r="B410" s="50" t="s">
        <v>560</v>
      </c>
      <c r="C410" s="111" t="s">
        <v>1009</v>
      </c>
      <c r="D410" s="106" t="s">
        <v>1170</v>
      </c>
      <c r="E410" s="153"/>
      <c r="F410" s="107" t="s">
        <v>1227</v>
      </c>
      <c r="G410" s="128">
        <v>12000</v>
      </c>
      <c r="H410" s="153" t="s">
        <v>1237</v>
      </c>
      <c r="I410" s="130">
        <f t="shared" si="0"/>
        <v>12000</v>
      </c>
    </row>
    <row r="411" spans="1:9" ht="15.75" thickBot="1">
      <c r="A411" s="246">
        <v>404</v>
      </c>
      <c r="B411" s="50" t="s">
        <v>560</v>
      </c>
      <c r="C411" s="111" t="s">
        <v>1009</v>
      </c>
      <c r="D411" s="106" t="s">
        <v>531</v>
      </c>
      <c r="E411" s="153"/>
      <c r="F411" s="107" t="s">
        <v>1227</v>
      </c>
      <c r="G411" s="128">
        <v>12000</v>
      </c>
      <c r="H411" s="153" t="s">
        <v>1237</v>
      </c>
      <c r="I411" s="130">
        <f t="shared" si="0"/>
        <v>12000</v>
      </c>
    </row>
    <row r="412" spans="1:9" ht="15.75" thickBot="1">
      <c r="A412" s="246">
        <v>405</v>
      </c>
      <c r="B412" s="50" t="s">
        <v>560</v>
      </c>
      <c r="C412" s="111" t="s">
        <v>1009</v>
      </c>
      <c r="D412" s="106" t="s">
        <v>1171</v>
      </c>
      <c r="E412" s="153"/>
      <c r="F412" s="107" t="s">
        <v>1227</v>
      </c>
      <c r="G412" s="128">
        <v>12000</v>
      </c>
      <c r="H412" s="153" t="s">
        <v>1237</v>
      </c>
      <c r="I412" s="130">
        <f t="shared" si="0"/>
        <v>12000</v>
      </c>
    </row>
    <row r="413" spans="1:9" ht="15.75" thickBot="1">
      <c r="A413" s="246">
        <v>406</v>
      </c>
      <c r="B413" s="50" t="s">
        <v>560</v>
      </c>
      <c r="C413" s="111" t="s">
        <v>1009</v>
      </c>
      <c r="D413" s="106" t="s">
        <v>1172</v>
      </c>
      <c r="E413" s="153"/>
      <c r="F413" s="107" t="s">
        <v>1227</v>
      </c>
      <c r="G413" s="128">
        <v>12000</v>
      </c>
      <c r="H413" s="153" t="s">
        <v>1237</v>
      </c>
      <c r="I413" s="130">
        <f t="shared" si="0"/>
        <v>12000</v>
      </c>
    </row>
    <row r="414" spans="1:9" ht="15.75" thickBot="1">
      <c r="A414" s="246">
        <v>407</v>
      </c>
      <c r="B414" s="50" t="s">
        <v>560</v>
      </c>
      <c r="C414" s="111" t="s">
        <v>1009</v>
      </c>
      <c r="D414" s="106" t="s">
        <v>1173</v>
      </c>
      <c r="E414" s="153"/>
      <c r="F414" s="107" t="s">
        <v>1227</v>
      </c>
      <c r="G414" s="128">
        <v>12000</v>
      </c>
      <c r="H414" s="153" t="s">
        <v>1237</v>
      </c>
      <c r="I414" s="130">
        <f t="shared" si="0"/>
        <v>12000</v>
      </c>
    </row>
    <row r="415" spans="1:9" ht="15.75" thickBot="1">
      <c r="A415" s="246">
        <v>408</v>
      </c>
      <c r="B415" s="50" t="s">
        <v>560</v>
      </c>
      <c r="C415" s="111" t="s">
        <v>1009</v>
      </c>
      <c r="D415" s="106" t="s">
        <v>642</v>
      </c>
      <c r="E415" s="153"/>
      <c r="F415" s="107" t="s">
        <v>1227</v>
      </c>
      <c r="G415" s="128">
        <v>50000</v>
      </c>
      <c r="H415" s="153" t="s">
        <v>1237</v>
      </c>
      <c r="I415" s="130">
        <f t="shared" si="0"/>
        <v>50000</v>
      </c>
    </row>
    <row r="416" spans="1:9" ht="15.75" thickBot="1">
      <c r="A416" s="246">
        <v>409</v>
      </c>
      <c r="B416" s="50" t="s">
        <v>560</v>
      </c>
      <c r="C416" s="111" t="s">
        <v>1009</v>
      </c>
      <c r="D416" s="106" t="s">
        <v>1174</v>
      </c>
      <c r="E416" s="153"/>
      <c r="F416" s="107" t="s">
        <v>1228</v>
      </c>
      <c r="G416" s="128">
        <v>12000</v>
      </c>
      <c r="H416" s="153" t="s">
        <v>1237</v>
      </c>
      <c r="I416" s="130">
        <f t="shared" si="0"/>
        <v>12000</v>
      </c>
    </row>
    <row r="417" spans="1:9" ht="15.75" thickBot="1">
      <c r="A417" s="246">
        <v>410</v>
      </c>
      <c r="B417" s="50" t="s">
        <v>560</v>
      </c>
      <c r="C417" s="111" t="s">
        <v>1009</v>
      </c>
      <c r="D417" s="106" t="s">
        <v>1175</v>
      </c>
      <c r="E417" s="153"/>
      <c r="F417" s="107" t="s">
        <v>1228</v>
      </c>
      <c r="G417" s="128">
        <v>12000</v>
      </c>
      <c r="H417" s="153" t="s">
        <v>1237</v>
      </c>
      <c r="I417" s="130">
        <f t="shared" si="0"/>
        <v>12000</v>
      </c>
    </row>
    <row r="418" spans="1:9" ht="15.75" thickBot="1">
      <c r="A418" s="246">
        <v>411</v>
      </c>
      <c r="B418" s="50" t="s">
        <v>560</v>
      </c>
      <c r="C418" s="111" t="s">
        <v>1009</v>
      </c>
      <c r="D418" s="106" t="s">
        <v>1176</v>
      </c>
      <c r="E418" s="153"/>
      <c r="F418" s="107" t="s">
        <v>1229</v>
      </c>
      <c r="G418" s="128">
        <v>12000</v>
      </c>
      <c r="H418" s="153" t="s">
        <v>1237</v>
      </c>
      <c r="I418" s="130">
        <f t="shared" si="0"/>
        <v>12000</v>
      </c>
    </row>
    <row r="419" spans="1:9" ht="15.75" thickBot="1">
      <c r="A419" s="246">
        <v>412</v>
      </c>
      <c r="B419" s="50" t="s">
        <v>560</v>
      </c>
      <c r="C419" s="111" t="s">
        <v>1009</v>
      </c>
      <c r="D419" s="106" t="s">
        <v>520</v>
      </c>
      <c r="E419" s="153"/>
      <c r="F419" s="107" t="s">
        <v>1230</v>
      </c>
      <c r="G419" s="128">
        <v>30000</v>
      </c>
      <c r="H419" s="153" t="s">
        <v>1237</v>
      </c>
      <c r="I419" s="130">
        <f t="shared" si="0"/>
        <v>30000</v>
      </c>
    </row>
    <row r="420" spans="1:9" ht="15.75" thickBot="1">
      <c r="A420" s="246">
        <v>413</v>
      </c>
      <c r="B420" s="50" t="s">
        <v>560</v>
      </c>
      <c r="C420" s="111" t="s">
        <v>1009</v>
      </c>
      <c r="D420" s="106" t="s">
        <v>1177</v>
      </c>
      <c r="E420" s="153"/>
      <c r="F420" s="107" t="s">
        <v>1231</v>
      </c>
      <c r="G420" s="128">
        <v>40000</v>
      </c>
      <c r="H420" s="153" t="s">
        <v>1237</v>
      </c>
      <c r="I420" s="130">
        <f t="shared" si="0"/>
        <v>40000</v>
      </c>
    </row>
    <row r="421" spans="1:9" ht="15.75" thickBot="1">
      <c r="A421" s="246">
        <v>414</v>
      </c>
      <c r="B421" s="50" t="s">
        <v>560</v>
      </c>
      <c r="C421" s="111" t="s">
        <v>1009</v>
      </c>
      <c r="D421" s="106" t="s">
        <v>1178</v>
      </c>
      <c r="E421" s="183"/>
      <c r="F421" s="107" t="s">
        <v>1232</v>
      </c>
      <c r="G421" s="128">
        <v>60000</v>
      </c>
      <c r="H421" s="153" t="s">
        <v>1237</v>
      </c>
      <c r="I421" s="130">
        <f t="shared" si="0"/>
        <v>60000</v>
      </c>
    </row>
    <row r="422" spans="1:9" ht="15.75" thickBot="1">
      <c r="A422" s="246">
        <v>415</v>
      </c>
      <c r="B422" s="50" t="s">
        <v>560</v>
      </c>
      <c r="C422" s="111" t="s">
        <v>1009</v>
      </c>
      <c r="D422" s="106" t="s">
        <v>1179</v>
      </c>
      <c r="E422" s="153"/>
      <c r="F422" s="107" t="s">
        <v>1233</v>
      </c>
      <c r="G422" s="128">
        <v>100000</v>
      </c>
      <c r="H422" s="153" t="s">
        <v>1237</v>
      </c>
      <c r="I422" s="130">
        <f t="shared" si="0"/>
        <v>100000</v>
      </c>
    </row>
    <row r="423" spans="1:9" ht="15.75" thickBot="1">
      <c r="A423" s="246">
        <v>416</v>
      </c>
      <c r="B423" s="50" t="s">
        <v>560</v>
      </c>
      <c r="C423" s="111" t="s">
        <v>1009</v>
      </c>
      <c r="D423" s="106" t="s">
        <v>1143</v>
      </c>
      <c r="E423" s="153"/>
      <c r="F423" s="107" t="s">
        <v>1234</v>
      </c>
      <c r="G423" s="128">
        <v>15000</v>
      </c>
      <c r="H423" s="153" t="s">
        <v>1237</v>
      </c>
      <c r="I423" s="130">
        <f t="shared" si="0"/>
        <v>15000</v>
      </c>
    </row>
    <row r="424" spans="1:9" ht="15.75" thickBot="1">
      <c r="A424" s="246">
        <v>417</v>
      </c>
      <c r="B424" s="50" t="s">
        <v>560</v>
      </c>
      <c r="C424" s="111" t="s">
        <v>1009</v>
      </c>
      <c r="D424" s="126" t="s">
        <v>514</v>
      </c>
      <c r="E424" s="153"/>
      <c r="F424" s="127" t="s">
        <v>1234</v>
      </c>
      <c r="G424" s="128">
        <v>100000</v>
      </c>
      <c r="H424" s="153" t="s">
        <v>1237</v>
      </c>
      <c r="I424" s="130">
        <f t="shared" si="0"/>
        <v>100000</v>
      </c>
    </row>
    <row r="425" spans="1:9" ht="15.75" thickBot="1">
      <c r="A425" s="246">
        <v>418</v>
      </c>
      <c r="B425" s="50" t="s">
        <v>560</v>
      </c>
      <c r="C425" s="111" t="s">
        <v>1009</v>
      </c>
      <c r="D425" s="126" t="s">
        <v>1182</v>
      </c>
      <c r="E425" s="153"/>
      <c r="F425" s="127" t="s">
        <v>1234</v>
      </c>
      <c r="G425" s="128">
        <v>200000</v>
      </c>
      <c r="H425" s="153" t="s">
        <v>1237</v>
      </c>
      <c r="I425" s="130">
        <f t="shared" si="0"/>
        <v>200000</v>
      </c>
    </row>
    <row r="426" spans="1:9" ht="15.75" thickBot="1">
      <c r="A426" s="246">
        <v>419</v>
      </c>
      <c r="B426" s="50" t="s">
        <v>560</v>
      </c>
      <c r="C426" s="111" t="s">
        <v>1009</v>
      </c>
      <c r="D426" s="126" t="s">
        <v>1183</v>
      </c>
      <c r="E426" s="153"/>
      <c r="F426" s="127" t="s">
        <v>1234</v>
      </c>
      <c r="G426" s="128">
        <v>200000</v>
      </c>
      <c r="H426" s="153" t="s">
        <v>1237</v>
      </c>
      <c r="I426" s="130">
        <f t="shared" si="0"/>
        <v>200000</v>
      </c>
    </row>
    <row r="427" spans="1:9" ht="15.75" thickBot="1">
      <c r="A427" s="246">
        <v>420</v>
      </c>
      <c r="B427" s="50" t="s">
        <v>560</v>
      </c>
      <c r="C427" s="111" t="s">
        <v>1009</v>
      </c>
      <c r="D427" s="126" t="s">
        <v>1184</v>
      </c>
      <c r="E427" s="153"/>
      <c r="F427" s="127" t="s">
        <v>940</v>
      </c>
      <c r="G427" s="128">
        <v>16000</v>
      </c>
      <c r="H427" s="153" t="s">
        <v>1237</v>
      </c>
      <c r="I427" s="130">
        <f t="shared" si="0"/>
        <v>16000</v>
      </c>
    </row>
    <row r="428" spans="1:9" ht="15.75" thickBot="1">
      <c r="A428" s="246">
        <v>421</v>
      </c>
      <c r="B428" s="50" t="s">
        <v>560</v>
      </c>
      <c r="C428" s="111" t="s">
        <v>1009</v>
      </c>
      <c r="D428" s="126" t="s">
        <v>1185</v>
      </c>
      <c r="E428" s="153"/>
      <c r="F428" s="127" t="s">
        <v>940</v>
      </c>
      <c r="G428" s="128">
        <v>18000</v>
      </c>
      <c r="H428" s="153" t="s">
        <v>1237</v>
      </c>
      <c r="I428" s="130">
        <f t="shared" si="0"/>
        <v>18000</v>
      </c>
    </row>
    <row r="429" spans="1:9" ht="15.75" thickBot="1">
      <c r="A429" s="246">
        <v>422</v>
      </c>
      <c r="B429" s="50" t="s">
        <v>560</v>
      </c>
      <c r="C429" s="111" t="s">
        <v>1009</v>
      </c>
      <c r="D429" s="126" t="s">
        <v>1186</v>
      </c>
      <c r="E429" s="153"/>
      <c r="F429" s="127" t="s">
        <v>940</v>
      </c>
      <c r="G429" s="128">
        <v>30000</v>
      </c>
      <c r="H429" s="153" t="s">
        <v>1237</v>
      </c>
      <c r="I429" s="130">
        <f t="shared" si="0"/>
        <v>30000</v>
      </c>
    </row>
    <row r="430" spans="1:9" ht="15.75" thickBot="1">
      <c r="A430" s="246">
        <v>423</v>
      </c>
      <c r="B430" s="50" t="s">
        <v>560</v>
      </c>
      <c r="C430" s="111" t="s">
        <v>1009</v>
      </c>
      <c r="D430" s="126" t="s">
        <v>1187</v>
      </c>
      <c r="E430" s="153"/>
      <c r="F430" s="127" t="s">
        <v>940</v>
      </c>
      <c r="G430" s="128">
        <v>50000</v>
      </c>
      <c r="H430" s="153" t="s">
        <v>1237</v>
      </c>
      <c r="I430" s="130">
        <f t="shared" si="0"/>
        <v>50000</v>
      </c>
    </row>
    <row r="431" spans="1:9" ht="15.75" thickBot="1">
      <c r="A431" s="246">
        <v>424</v>
      </c>
      <c r="B431" s="50" t="s">
        <v>560</v>
      </c>
      <c r="C431" s="111" t="s">
        <v>1009</v>
      </c>
      <c r="D431" s="126" t="s">
        <v>1188</v>
      </c>
      <c r="E431" s="153"/>
      <c r="F431" s="127" t="s">
        <v>940</v>
      </c>
      <c r="G431" s="128">
        <v>50000</v>
      </c>
      <c r="H431" s="153" t="s">
        <v>1237</v>
      </c>
      <c r="I431" s="130">
        <f t="shared" si="0"/>
        <v>50000</v>
      </c>
    </row>
    <row r="432" spans="1:9" ht="15.75" thickBot="1">
      <c r="A432" s="246">
        <v>425</v>
      </c>
      <c r="B432" s="50" t="s">
        <v>560</v>
      </c>
      <c r="C432" s="111" t="s">
        <v>1009</v>
      </c>
      <c r="D432" s="126" t="s">
        <v>1017</v>
      </c>
      <c r="E432" s="153"/>
      <c r="F432" s="127" t="s">
        <v>967</v>
      </c>
      <c r="G432" s="128">
        <v>15000</v>
      </c>
      <c r="H432" s="153" t="s">
        <v>1237</v>
      </c>
      <c r="I432" s="130">
        <f t="shared" si="0"/>
        <v>15000</v>
      </c>
    </row>
    <row r="433" spans="1:9" ht="15.75" thickBot="1">
      <c r="A433" s="246">
        <v>426</v>
      </c>
      <c r="B433" s="50" t="s">
        <v>560</v>
      </c>
      <c r="C433" s="111" t="s">
        <v>1009</v>
      </c>
      <c r="D433" s="126" t="s">
        <v>810</v>
      </c>
      <c r="E433" s="153"/>
      <c r="F433" s="127" t="s">
        <v>967</v>
      </c>
      <c r="G433" s="128">
        <v>20000</v>
      </c>
      <c r="H433" s="153" t="s">
        <v>1237</v>
      </c>
      <c r="I433" s="130">
        <f t="shared" ref="I433:I491" si="1">G433</f>
        <v>20000</v>
      </c>
    </row>
    <row r="434" spans="1:9" ht="15.75" thickBot="1">
      <c r="A434" s="246">
        <v>427</v>
      </c>
      <c r="B434" s="50" t="s">
        <v>560</v>
      </c>
      <c r="C434" s="111" t="s">
        <v>1009</v>
      </c>
      <c r="D434" s="126" t="s">
        <v>1190</v>
      </c>
      <c r="E434" s="153"/>
      <c r="F434" s="127" t="s">
        <v>967</v>
      </c>
      <c r="G434" s="128">
        <v>30000</v>
      </c>
      <c r="H434" s="153" t="s">
        <v>1237</v>
      </c>
      <c r="I434" s="130">
        <f t="shared" si="1"/>
        <v>30000</v>
      </c>
    </row>
    <row r="435" spans="1:9" ht="15.75" thickBot="1">
      <c r="A435" s="246">
        <v>428</v>
      </c>
      <c r="B435" s="50" t="s">
        <v>560</v>
      </c>
      <c r="C435" s="111" t="s">
        <v>1009</v>
      </c>
      <c r="D435" s="126" t="s">
        <v>1191</v>
      </c>
      <c r="E435" s="153"/>
      <c r="F435" s="127" t="s">
        <v>967</v>
      </c>
      <c r="G435" s="128">
        <v>33000</v>
      </c>
      <c r="H435" s="153" t="s">
        <v>1237</v>
      </c>
      <c r="I435" s="130">
        <f t="shared" si="1"/>
        <v>33000</v>
      </c>
    </row>
    <row r="436" spans="1:9" ht="15.75" thickBot="1">
      <c r="A436" s="246">
        <v>429</v>
      </c>
      <c r="B436" s="50" t="s">
        <v>560</v>
      </c>
      <c r="C436" s="111" t="s">
        <v>1009</v>
      </c>
      <c r="D436" s="126" t="s">
        <v>1192</v>
      </c>
      <c r="E436" s="153"/>
      <c r="F436" s="127" t="s">
        <v>967</v>
      </c>
      <c r="G436" s="128">
        <v>60000</v>
      </c>
      <c r="H436" s="153" t="s">
        <v>1237</v>
      </c>
      <c r="I436" s="130">
        <f t="shared" si="1"/>
        <v>60000</v>
      </c>
    </row>
    <row r="437" spans="1:9" ht="15.75" thickBot="1">
      <c r="A437" s="246">
        <v>430</v>
      </c>
      <c r="B437" s="50" t="s">
        <v>560</v>
      </c>
      <c r="C437" s="111" t="s">
        <v>1009</v>
      </c>
      <c r="D437" s="126" t="s">
        <v>1193</v>
      </c>
      <c r="E437" s="153"/>
      <c r="F437" s="127" t="s">
        <v>967</v>
      </c>
      <c r="G437" s="128">
        <v>150000</v>
      </c>
      <c r="H437" s="153" t="s">
        <v>1237</v>
      </c>
      <c r="I437" s="130">
        <f t="shared" si="1"/>
        <v>150000</v>
      </c>
    </row>
    <row r="438" spans="1:9" ht="15.75" thickBot="1">
      <c r="A438" s="246">
        <v>431</v>
      </c>
      <c r="B438" s="50" t="s">
        <v>560</v>
      </c>
      <c r="C438" s="111" t="s">
        <v>1009</v>
      </c>
      <c r="D438" s="126" t="s">
        <v>1194</v>
      </c>
      <c r="E438" s="153"/>
      <c r="F438" s="127" t="s">
        <v>967</v>
      </c>
      <c r="G438" s="128">
        <v>150000</v>
      </c>
      <c r="H438" s="153" t="s">
        <v>1237</v>
      </c>
      <c r="I438" s="130">
        <f t="shared" si="1"/>
        <v>150000</v>
      </c>
    </row>
    <row r="439" spans="1:9" ht="15.75" thickBot="1">
      <c r="A439" s="246">
        <v>432</v>
      </c>
      <c r="B439" s="50" t="s">
        <v>560</v>
      </c>
      <c r="C439" s="111" t="s">
        <v>1009</v>
      </c>
      <c r="D439" s="126" t="s">
        <v>1195</v>
      </c>
      <c r="E439" s="153"/>
      <c r="F439" s="127" t="s">
        <v>967</v>
      </c>
      <c r="G439" s="128">
        <v>150000</v>
      </c>
      <c r="H439" s="153" t="s">
        <v>1237</v>
      </c>
      <c r="I439" s="130">
        <f t="shared" si="1"/>
        <v>150000</v>
      </c>
    </row>
    <row r="440" spans="1:9" ht="15.75" thickBot="1">
      <c r="A440" s="246">
        <v>433</v>
      </c>
      <c r="B440" s="50" t="s">
        <v>560</v>
      </c>
      <c r="C440" s="111" t="s">
        <v>1009</v>
      </c>
      <c r="D440" s="126" t="s">
        <v>1196</v>
      </c>
      <c r="E440" s="153"/>
      <c r="F440" s="127" t="s">
        <v>967</v>
      </c>
      <c r="G440" s="128">
        <v>150000</v>
      </c>
      <c r="H440" s="153" t="s">
        <v>1237</v>
      </c>
      <c r="I440" s="130">
        <f t="shared" si="1"/>
        <v>150000</v>
      </c>
    </row>
    <row r="441" spans="1:9" ht="15.75" thickBot="1">
      <c r="A441" s="246">
        <v>434</v>
      </c>
      <c r="B441" s="50" t="s">
        <v>560</v>
      </c>
      <c r="C441" s="111" t="s">
        <v>1009</v>
      </c>
      <c r="D441" s="126" t="s">
        <v>1025</v>
      </c>
      <c r="E441" s="153"/>
      <c r="F441" s="127" t="s">
        <v>990</v>
      </c>
      <c r="G441" s="128">
        <v>10000</v>
      </c>
      <c r="H441" s="153" t="s">
        <v>1237</v>
      </c>
      <c r="I441" s="130">
        <f t="shared" si="1"/>
        <v>10000</v>
      </c>
    </row>
    <row r="442" spans="1:9" ht="15.75" thickBot="1">
      <c r="A442" s="246">
        <v>435</v>
      </c>
      <c r="B442" s="50" t="s">
        <v>560</v>
      </c>
      <c r="C442" s="111" t="s">
        <v>1009</v>
      </c>
      <c r="D442" s="126" t="s">
        <v>1197</v>
      </c>
      <c r="E442" s="153"/>
      <c r="F442" s="127" t="s">
        <v>990</v>
      </c>
      <c r="G442" s="128">
        <v>30000</v>
      </c>
      <c r="H442" s="153" t="s">
        <v>1237</v>
      </c>
      <c r="I442" s="130">
        <f t="shared" si="1"/>
        <v>30000</v>
      </c>
    </row>
    <row r="443" spans="1:9" ht="15.75" thickBot="1">
      <c r="A443" s="246">
        <v>436</v>
      </c>
      <c r="B443" s="50" t="s">
        <v>560</v>
      </c>
      <c r="C443" s="111" t="s">
        <v>1009</v>
      </c>
      <c r="D443" s="126" t="s">
        <v>1198</v>
      </c>
      <c r="E443" s="153"/>
      <c r="F443" s="127" t="s">
        <v>990</v>
      </c>
      <c r="G443" s="128">
        <v>30000</v>
      </c>
      <c r="H443" s="153" t="s">
        <v>1237</v>
      </c>
      <c r="I443" s="130">
        <f t="shared" si="1"/>
        <v>30000</v>
      </c>
    </row>
    <row r="444" spans="1:9" ht="15.75" thickBot="1">
      <c r="A444" s="246">
        <v>437</v>
      </c>
      <c r="B444" s="50" t="s">
        <v>560</v>
      </c>
      <c r="C444" s="111" t="s">
        <v>1009</v>
      </c>
      <c r="D444" s="126" t="s">
        <v>1199</v>
      </c>
      <c r="E444" s="153"/>
      <c r="F444" s="127" t="s">
        <v>990</v>
      </c>
      <c r="G444" s="128">
        <v>30000</v>
      </c>
      <c r="H444" s="153" t="s">
        <v>1237</v>
      </c>
      <c r="I444" s="130">
        <f t="shared" si="1"/>
        <v>30000</v>
      </c>
    </row>
    <row r="445" spans="1:9" ht="15.75" thickBot="1">
      <c r="A445" s="246">
        <v>438</v>
      </c>
      <c r="B445" s="50" t="s">
        <v>560</v>
      </c>
      <c r="C445" s="111" t="s">
        <v>1009</v>
      </c>
      <c r="D445" s="126" t="s">
        <v>1200</v>
      </c>
      <c r="E445" s="153"/>
      <c r="F445" s="127" t="s">
        <v>990</v>
      </c>
      <c r="G445" s="128">
        <v>30500</v>
      </c>
      <c r="H445" s="153" t="s">
        <v>1237</v>
      </c>
      <c r="I445" s="130">
        <f t="shared" si="1"/>
        <v>30500</v>
      </c>
    </row>
    <row r="446" spans="1:9" ht="15.75" thickBot="1">
      <c r="A446" s="246">
        <v>439</v>
      </c>
      <c r="B446" s="50" t="s">
        <v>560</v>
      </c>
      <c r="C446" s="111" t="s">
        <v>1009</v>
      </c>
      <c r="D446" s="126" t="s">
        <v>1201</v>
      </c>
      <c r="E446" s="153"/>
      <c r="F446" s="127" t="s">
        <v>990</v>
      </c>
      <c r="G446" s="128">
        <v>50000</v>
      </c>
      <c r="H446" s="153" t="s">
        <v>1237</v>
      </c>
      <c r="I446" s="130">
        <f t="shared" si="1"/>
        <v>50000</v>
      </c>
    </row>
    <row r="447" spans="1:9" ht="15.75" thickBot="1">
      <c r="A447" s="246">
        <v>440</v>
      </c>
      <c r="B447" s="50" t="s">
        <v>560</v>
      </c>
      <c r="C447" s="111" t="s">
        <v>1009</v>
      </c>
      <c r="D447" s="126" t="s">
        <v>1202</v>
      </c>
      <c r="E447" s="153"/>
      <c r="F447" s="127" t="s">
        <v>990</v>
      </c>
      <c r="G447" s="128">
        <v>50000</v>
      </c>
      <c r="H447" s="153" t="s">
        <v>1237</v>
      </c>
      <c r="I447" s="130">
        <f t="shared" si="1"/>
        <v>50000</v>
      </c>
    </row>
    <row r="448" spans="1:9" ht="15.75" thickBot="1">
      <c r="A448" s="246">
        <v>441</v>
      </c>
      <c r="B448" s="50" t="s">
        <v>560</v>
      </c>
      <c r="C448" s="111" t="s">
        <v>1009</v>
      </c>
      <c r="D448" s="126" t="s">
        <v>1203</v>
      </c>
      <c r="E448" s="153"/>
      <c r="F448" s="127" t="s">
        <v>1136</v>
      </c>
      <c r="G448" s="128">
        <v>10000</v>
      </c>
      <c r="H448" s="153" t="s">
        <v>1237</v>
      </c>
      <c r="I448" s="130">
        <f t="shared" si="1"/>
        <v>10000</v>
      </c>
    </row>
    <row r="449" spans="1:9" ht="15.75" thickBot="1">
      <c r="A449" s="246">
        <v>442</v>
      </c>
      <c r="B449" s="50" t="s">
        <v>560</v>
      </c>
      <c r="C449" s="111" t="s">
        <v>1009</v>
      </c>
      <c r="D449" s="126" t="s">
        <v>1204</v>
      </c>
      <c r="E449" s="153"/>
      <c r="F449" s="127" t="s">
        <v>1136</v>
      </c>
      <c r="G449" s="128">
        <v>15000</v>
      </c>
      <c r="H449" s="153" t="s">
        <v>1237</v>
      </c>
      <c r="I449" s="130">
        <f t="shared" si="1"/>
        <v>15000</v>
      </c>
    </row>
    <row r="450" spans="1:9" ht="15.75" thickBot="1">
      <c r="A450" s="246">
        <v>443</v>
      </c>
      <c r="B450" s="50" t="s">
        <v>560</v>
      </c>
      <c r="C450" s="111" t="s">
        <v>1009</v>
      </c>
      <c r="D450" s="126" t="s">
        <v>1205</v>
      </c>
      <c r="E450" s="153"/>
      <c r="F450" s="127" t="s">
        <v>1136</v>
      </c>
      <c r="G450" s="128">
        <v>15000</v>
      </c>
      <c r="H450" s="153" t="s">
        <v>1237</v>
      </c>
      <c r="I450" s="130">
        <f t="shared" si="1"/>
        <v>15000</v>
      </c>
    </row>
    <row r="451" spans="1:9" ht="15.75" thickBot="1">
      <c r="A451" s="246">
        <v>444</v>
      </c>
      <c r="B451" s="50" t="s">
        <v>560</v>
      </c>
      <c r="C451" s="111" t="s">
        <v>1009</v>
      </c>
      <c r="D451" s="126" t="s">
        <v>1206</v>
      </c>
      <c r="E451" s="153"/>
      <c r="F451" s="127" t="s">
        <v>1136</v>
      </c>
      <c r="G451" s="128">
        <v>26000</v>
      </c>
      <c r="H451" s="153" t="s">
        <v>1237</v>
      </c>
      <c r="I451" s="130">
        <f t="shared" si="1"/>
        <v>26000</v>
      </c>
    </row>
    <row r="452" spans="1:9" ht="15.75" thickBot="1">
      <c r="A452" s="246">
        <v>445</v>
      </c>
      <c r="B452" s="50" t="s">
        <v>560</v>
      </c>
      <c r="C452" s="111" t="s">
        <v>1009</v>
      </c>
      <c r="D452" s="126" t="s">
        <v>1207</v>
      </c>
      <c r="E452" s="153"/>
      <c r="F452" s="127" t="s">
        <v>1136</v>
      </c>
      <c r="G452" s="128">
        <v>30000</v>
      </c>
      <c r="H452" s="153" t="s">
        <v>1237</v>
      </c>
      <c r="I452" s="130">
        <f t="shared" si="1"/>
        <v>30000</v>
      </c>
    </row>
    <row r="453" spans="1:9" ht="15.75" thickBot="1">
      <c r="A453" s="246">
        <v>446</v>
      </c>
      <c r="B453" s="50" t="s">
        <v>560</v>
      </c>
      <c r="C453" s="111" t="s">
        <v>1009</v>
      </c>
      <c r="D453" s="126" t="s">
        <v>1208</v>
      </c>
      <c r="E453" s="153"/>
      <c r="F453" s="127" t="s">
        <v>1136</v>
      </c>
      <c r="G453" s="128">
        <v>30000</v>
      </c>
      <c r="H453" s="153" t="s">
        <v>1237</v>
      </c>
      <c r="I453" s="130">
        <f t="shared" si="1"/>
        <v>30000</v>
      </c>
    </row>
    <row r="454" spans="1:9" ht="15.75" thickBot="1">
      <c r="A454" s="246">
        <v>447</v>
      </c>
      <c r="B454" s="50" t="s">
        <v>560</v>
      </c>
      <c r="C454" s="111" t="s">
        <v>1009</v>
      </c>
      <c r="D454" s="126" t="s">
        <v>1209</v>
      </c>
      <c r="E454" s="153"/>
      <c r="F454" s="127" t="s">
        <v>1136</v>
      </c>
      <c r="G454" s="128">
        <v>40000</v>
      </c>
      <c r="H454" s="153" t="s">
        <v>1237</v>
      </c>
      <c r="I454" s="130">
        <f t="shared" si="1"/>
        <v>40000</v>
      </c>
    </row>
    <row r="455" spans="1:9" ht="15.75" thickBot="1">
      <c r="A455" s="246">
        <v>448</v>
      </c>
      <c r="B455" s="50" t="s">
        <v>560</v>
      </c>
      <c r="C455" s="111" t="s">
        <v>1009</v>
      </c>
      <c r="D455" s="126" t="s">
        <v>1210</v>
      </c>
      <c r="E455" s="153"/>
      <c r="F455" s="127" t="s">
        <v>1136</v>
      </c>
      <c r="G455" s="128">
        <v>50000</v>
      </c>
      <c r="H455" s="153" t="s">
        <v>1237</v>
      </c>
      <c r="I455" s="130">
        <f t="shared" si="1"/>
        <v>50000</v>
      </c>
    </row>
    <row r="456" spans="1:9" ht="15.75" thickBot="1">
      <c r="A456" s="246">
        <v>449</v>
      </c>
      <c r="B456" s="50" t="s">
        <v>560</v>
      </c>
      <c r="C456" s="111" t="s">
        <v>1009</v>
      </c>
      <c r="D456" s="126" t="s">
        <v>1211</v>
      </c>
      <c r="E456" s="153"/>
      <c r="F456" s="127" t="s">
        <v>1136</v>
      </c>
      <c r="G456" s="128">
        <v>60000</v>
      </c>
      <c r="H456" s="153" t="s">
        <v>1237</v>
      </c>
      <c r="I456" s="130">
        <f t="shared" si="1"/>
        <v>60000</v>
      </c>
    </row>
    <row r="457" spans="1:9" ht="15.75" thickBot="1">
      <c r="A457" s="246">
        <v>450</v>
      </c>
      <c r="B457" s="50" t="s">
        <v>560</v>
      </c>
      <c r="C457" s="111" t="s">
        <v>1009</v>
      </c>
      <c r="D457" s="126" t="s">
        <v>1213</v>
      </c>
      <c r="E457" s="153"/>
      <c r="F457" s="127" t="s">
        <v>1136</v>
      </c>
      <c r="G457" s="128">
        <v>100000</v>
      </c>
      <c r="H457" s="153" t="s">
        <v>1237</v>
      </c>
      <c r="I457" s="130">
        <f t="shared" si="1"/>
        <v>100000</v>
      </c>
    </row>
    <row r="458" spans="1:9" ht="15.75" thickBot="1">
      <c r="A458" s="246">
        <v>451</v>
      </c>
      <c r="B458" s="50" t="s">
        <v>560</v>
      </c>
      <c r="C458" s="111" t="s">
        <v>1009</v>
      </c>
      <c r="D458" s="126" t="s">
        <v>1214</v>
      </c>
      <c r="E458" s="153"/>
      <c r="F458" s="127" t="s">
        <v>1137</v>
      </c>
      <c r="G458" s="128">
        <v>55000</v>
      </c>
      <c r="H458" s="153" t="s">
        <v>1237</v>
      </c>
      <c r="I458" s="130">
        <f t="shared" si="1"/>
        <v>55000</v>
      </c>
    </row>
    <row r="459" spans="1:9" ht="15.75" thickBot="1">
      <c r="A459" s="246">
        <v>452</v>
      </c>
      <c r="B459" s="50" t="s">
        <v>560</v>
      </c>
      <c r="C459" s="111" t="s">
        <v>1009</v>
      </c>
      <c r="D459" s="126" t="s">
        <v>1215</v>
      </c>
      <c r="E459" s="153"/>
      <c r="F459" s="127" t="s">
        <v>1138</v>
      </c>
      <c r="G459" s="128">
        <v>100000</v>
      </c>
      <c r="H459" s="153" t="s">
        <v>1237</v>
      </c>
      <c r="I459" s="130">
        <f t="shared" si="1"/>
        <v>100000</v>
      </c>
    </row>
    <row r="460" spans="1:9" ht="15.75" thickBot="1">
      <c r="A460" s="246">
        <v>453</v>
      </c>
      <c r="B460" s="50" t="s">
        <v>560</v>
      </c>
      <c r="C460" s="111" t="s">
        <v>1009</v>
      </c>
      <c r="D460" s="126" t="s">
        <v>1216</v>
      </c>
      <c r="E460" s="153"/>
      <c r="F460" s="127" t="s">
        <v>1138</v>
      </c>
      <c r="G460" s="128">
        <v>100000</v>
      </c>
      <c r="H460" s="153" t="s">
        <v>1237</v>
      </c>
      <c r="I460" s="130">
        <f t="shared" si="1"/>
        <v>100000</v>
      </c>
    </row>
    <row r="461" spans="1:9" ht="15.75" thickBot="1">
      <c r="A461" s="246">
        <v>454</v>
      </c>
      <c r="B461" s="50" t="s">
        <v>560</v>
      </c>
      <c r="C461" s="111" t="s">
        <v>1009</v>
      </c>
      <c r="D461" s="126" t="s">
        <v>696</v>
      </c>
      <c r="E461" s="153"/>
      <c r="F461" s="127" t="s">
        <v>1235</v>
      </c>
      <c r="G461" s="128">
        <v>100000</v>
      </c>
      <c r="H461" s="153" t="s">
        <v>1237</v>
      </c>
      <c r="I461" s="130">
        <f t="shared" si="1"/>
        <v>100000</v>
      </c>
    </row>
    <row r="462" spans="1:9" ht="15.75" thickBot="1">
      <c r="A462" s="246">
        <v>455</v>
      </c>
      <c r="B462" s="50" t="s">
        <v>560</v>
      </c>
      <c r="C462" s="111" t="s">
        <v>1009</v>
      </c>
      <c r="D462" s="126" t="s">
        <v>1217</v>
      </c>
      <c r="E462" s="153"/>
      <c r="F462" s="127" t="s">
        <v>1236</v>
      </c>
      <c r="G462" s="128">
        <v>16000</v>
      </c>
      <c r="H462" s="153" t="s">
        <v>1237</v>
      </c>
      <c r="I462" s="130">
        <f t="shared" si="1"/>
        <v>16000</v>
      </c>
    </row>
    <row r="463" spans="1:9" ht="15.75" thickBot="1">
      <c r="A463" s="246">
        <v>456</v>
      </c>
      <c r="B463" s="50" t="s">
        <v>560</v>
      </c>
      <c r="C463" s="111" t="s">
        <v>1009</v>
      </c>
      <c r="D463" s="126" t="s">
        <v>695</v>
      </c>
      <c r="E463" s="153"/>
      <c r="F463" s="127" t="s">
        <v>1236</v>
      </c>
      <c r="G463" s="128">
        <v>100000</v>
      </c>
      <c r="H463" s="153" t="s">
        <v>1237</v>
      </c>
      <c r="I463" s="130">
        <f t="shared" si="1"/>
        <v>100000</v>
      </c>
    </row>
    <row r="464" spans="1:9" ht="15.75" thickBot="1">
      <c r="A464" s="246">
        <v>457</v>
      </c>
      <c r="B464" s="153" t="s">
        <v>560</v>
      </c>
      <c r="C464" s="202" t="s">
        <v>1009</v>
      </c>
      <c r="D464" s="203" t="s">
        <v>1218</v>
      </c>
      <c r="E464" s="153"/>
      <c r="F464" s="127" t="s">
        <v>1236</v>
      </c>
      <c r="G464" s="128">
        <v>120000</v>
      </c>
      <c r="H464" s="153" t="s">
        <v>1237</v>
      </c>
      <c r="I464" s="130">
        <f t="shared" si="1"/>
        <v>120000</v>
      </c>
    </row>
    <row r="465" spans="1:9" ht="15.75" thickBot="1">
      <c r="A465" s="246">
        <v>458</v>
      </c>
      <c r="B465" s="153" t="s">
        <v>560</v>
      </c>
      <c r="C465" s="202" t="s">
        <v>1009</v>
      </c>
      <c r="D465" s="204" t="s">
        <v>1440</v>
      </c>
      <c r="E465" s="153"/>
      <c r="F465" s="107" t="s">
        <v>1246</v>
      </c>
      <c r="G465" s="206">
        <v>45000</v>
      </c>
      <c r="H465" s="153" t="s">
        <v>1463</v>
      </c>
      <c r="I465" s="130">
        <f t="shared" si="1"/>
        <v>45000</v>
      </c>
    </row>
    <row r="466" spans="1:9" ht="15.75" thickBot="1">
      <c r="A466" s="246">
        <v>459</v>
      </c>
      <c r="B466" s="153" t="s">
        <v>560</v>
      </c>
      <c r="C466" s="202" t="s">
        <v>1009</v>
      </c>
      <c r="D466" s="204" t="s">
        <v>1441</v>
      </c>
      <c r="E466" s="153"/>
      <c r="F466" s="107" t="s">
        <v>1246</v>
      </c>
      <c r="G466" s="206">
        <v>93000</v>
      </c>
      <c r="H466" s="153" t="s">
        <v>1463</v>
      </c>
      <c r="I466" s="130">
        <f t="shared" si="1"/>
        <v>93000</v>
      </c>
    </row>
    <row r="467" spans="1:9" ht="15.75" thickBot="1">
      <c r="A467" s="246">
        <v>460</v>
      </c>
      <c r="B467" s="153" t="s">
        <v>560</v>
      </c>
      <c r="C467" s="202" t="s">
        <v>1009</v>
      </c>
      <c r="D467" s="204" t="s">
        <v>1442</v>
      </c>
      <c r="E467" s="153"/>
      <c r="F467" s="107" t="s">
        <v>1241</v>
      </c>
      <c r="G467" s="206">
        <v>30000</v>
      </c>
      <c r="H467" s="153" t="s">
        <v>1463</v>
      </c>
      <c r="I467" s="130">
        <f t="shared" si="1"/>
        <v>30000</v>
      </c>
    </row>
    <row r="468" spans="1:9" ht="15.75" thickBot="1">
      <c r="A468" s="246">
        <v>461</v>
      </c>
      <c r="B468" s="153" t="s">
        <v>560</v>
      </c>
      <c r="C468" s="202" t="s">
        <v>1009</v>
      </c>
      <c r="D468" s="204" t="s">
        <v>1443</v>
      </c>
      <c r="E468" s="153"/>
      <c r="F468" s="107" t="s">
        <v>1241</v>
      </c>
      <c r="G468" s="206">
        <v>30000</v>
      </c>
      <c r="H468" s="153" t="s">
        <v>1463</v>
      </c>
      <c r="I468" s="130">
        <f t="shared" si="1"/>
        <v>30000</v>
      </c>
    </row>
    <row r="469" spans="1:9" ht="15.75" thickBot="1">
      <c r="A469" s="246">
        <v>462</v>
      </c>
      <c r="B469" s="153" t="s">
        <v>560</v>
      </c>
      <c r="C469" s="202" t="s">
        <v>1009</v>
      </c>
      <c r="D469" s="204" t="s">
        <v>1444</v>
      </c>
      <c r="E469" s="153"/>
      <c r="F469" s="107" t="s">
        <v>1241</v>
      </c>
      <c r="G469" s="206">
        <v>30000</v>
      </c>
      <c r="H469" s="153" t="s">
        <v>1463</v>
      </c>
      <c r="I469" s="130">
        <f t="shared" si="1"/>
        <v>30000</v>
      </c>
    </row>
    <row r="470" spans="1:9" ht="23.25" thickBot="1">
      <c r="A470" s="246">
        <v>463</v>
      </c>
      <c r="B470" s="153" t="s">
        <v>560</v>
      </c>
      <c r="C470" s="202" t="s">
        <v>1009</v>
      </c>
      <c r="D470" s="204" t="s">
        <v>1445</v>
      </c>
      <c r="E470" s="153"/>
      <c r="F470" s="107" t="s">
        <v>1241</v>
      </c>
      <c r="G470" s="206">
        <v>30500</v>
      </c>
      <c r="H470" s="153" t="s">
        <v>1463</v>
      </c>
      <c r="I470" s="130">
        <f t="shared" si="1"/>
        <v>30500</v>
      </c>
    </row>
    <row r="471" spans="1:9" ht="23.25" thickBot="1">
      <c r="A471" s="246">
        <v>464</v>
      </c>
      <c r="B471" s="153" t="s">
        <v>560</v>
      </c>
      <c r="C471" s="202" t="s">
        <v>1009</v>
      </c>
      <c r="D471" s="204" t="s">
        <v>1446</v>
      </c>
      <c r="E471" s="153"/>
      <c r="F471" s="107" t="s">
        <v>1241</v>
      </c>
      <c r="G471" s="206">
        <v>30600</v>
      </c>
      <c r="H471" s="153" t="s">
        <v>1463</v>
      </c>
      <c r="I471" s="130">
        <f t="shared" si="1"/>
        <v>30600</v>
      </c>
    </row>
    <row r="472" spans="1:9" ht="15.75" thickBot="1">
      <c r="A472" s="246">
        <v>465</v>
      </c>
      <c r="B472" s="153" t="s">
        <v>560</v>
      </c>
      <c r="C472" s="202" t="s">
        <v>1009</v>
      </c>
      <c r="D472" s="204" t="s">
        <v>1447</v>
      </c>
      <c r="E472" s="153"/>
      <c r="F472" s="107" t="s">
        <v>1241</v>
      </c>
      <c r="G472" s="206">
        <v>45000</v>
      </c>
      <c r="H472" s="153" t="s">
        <v>1463</v>
      </c>
      <c r="I472" s="130">
        <f t="shared" si="1"/>
        <v>45000</v>
      </c>
    </row>
    <row r="473" spans="1:9" ht="23.25" thickBot="1">
      <c r="A473" s="246">
        <v>466</v>
      </c>
      <c r="B473" s="153" t="s">
        <v>560</v>
      </c>
      <c r="C473" s="202" t="s">
        <v>1009</v>
      </c>
      <c r="D473" s="204" t="s">
        <v>1448</v>
      </c>
      <c r="E473" s="153"/>
      <c r="F473" s="107" t="s">
        <v>1241</v>
      </c>
      <c r="G473" s="206">
        <v>45500</v>
      </c>
      <c r="H473" s="153" t="s">
        <v>1463</v>
      </c>
      <c r="I473" s="130">
        <f t="shared" si="1"/>
        <v>45500</v>
      </c>
    </row>
    <row r="474" spans="1:9" ht="23.25" thickBot="1">
      <c r="A474" s="246">
        <v>467</v>
      </c>
      <c r="B474" s="153" t="s">
        <v>560</v>
      </c>
      <c r="C474" s="202" t="s">
        <v>1009</v>
      </c>
      <c r="D474" s="204" t="s">
        <v>1449</v>
      </c>
      <c r="E474" s="153"/>
      <c r="F474" s="107" t="s">
        <v>1241</v>
      </c>
      <c r="G474" s="206">
        <v>90000</v>
      </c>
      <c r="H474" s="153" t="s">
        <v>1463</v>
      </c>
      <c r="I474" s="130">
        <f t="shared" si="1"/>
        <v>90000</v>
      </c>
    </row>
    <row r="475" spans="1:9" ht="23.25" thickBot="1">
      <c r="A475" s="246">
        <v>468</v>
      </c>
      <c r="B475" s="153" t="s">
        <v>560</v>
      </c>
      <c r="C475" s="202" t="s">
        <v>1009</v>
      </c>
      <c r="D475" s="204" t="s">
        <v>1450</v>
      </c>
      <c r="E475" s="153"/>
      <c r="F475" s="107" t="s">
        <v>1241</v>
      </c>
      <c r="G475" s="206">
        <v>90000</v>
      </c>
      <c r="H475" s="153" t="s">
        <v>1463</v>
      </c>
      <c r="I475" s="130">
        <f t="shared" si="1"/>
        <v>90000</v>
      </c>
    </row>
    <row r="476" spans="1:9" ht="23.25" thickBot="1">
      <c r="A476" s="246">
        <v>469</v>
      </c>
      <c r="B476" s="153" t="s">
        <v>560</v>
      </c>
      <c r="C476" s="202" t="s">
        <v>1009</v>
      </c>
      <c r="D476" s="204" t="s">
        <v>1451</v>
      </c>
      <c r="E476" s="153"/>
      <c r="F476" s="107" t="s">
        <v>1241</v>
      </c>
      <c r="G476" s="206">
        <v>92500</v>
      </c>
      <c r="H476" s="153" t="s">
        <v>1463</v>
      </c>
      <c r="I476" s="130">
        <f t="shared" si="1"/>
        <v>92500</v>
      </c>
    </row>
    <row r="477" spans="1:9" ht="23.25" thickBot="1">
      <c r="A477" s="246">
        <v>470</v>
      </c>
      <c r="B477" s="153" t="s">
        <v>560</v>
      </c>
      <c r="C477" s="202" t="s">
        <v>1009</v>
      </c>
      <c r="D477" s="204" t="s">
        <v>1452</v>
      </c>
      <c r="E477" s="153"/>
      <c r="F477" s="107" t="s">
        <v>1241</v>
      </c>
      <c r="G477" s="206">
        <v>180000</v>
      </c>
      <c r="H477" s="153" t="s">
        <v>1463</v>
      </c>
      <c r="I477" s="130">
        <f t="shared" si="1"/>
        <v>180000</v>
      </c>
    </row>
    <row r="478" spans="1:9" ht="23.25" thickBot="1">
      <c r="A478" s="246">
        <v>471</v>
      </c>
      <c r="B478" s="153" t="s">
        <v>560</v>
      </c>
      <c r="C478" s="202" t="s">
        <v>1009</v>
      </c>
      <c r="D478" s="204" t="s">
        <v>1453</v>
      </c>
      <c r="E478" s="153"/>
      <c r="F478" s="107" t="s">
        <v>1241</v>
      </c>
      <c r="G478" s="206">
        <v>184500</v>
      </c>
      <c r="H478" s="153" t="s">
        <v>1463</v>
      </c>
      <c r="I478" s="130">
        <f t="shared" si="1"/>
        <v>184500</v>
      </c>
    </row>
    <row r="479" spans="1:9" ht="23.25" thickBot="1">
      <c r="A479" s="246">
        <v>472</v>
      </c>
      <c r="B479" s="153" t="s">
        <v>560</v>
      </c>
      <c r="C479" s="202" t="s">
        <v>1009</v>
      </c>
      <c r="D479" s="205" t="s">
        <v>1454</v>
      </c>
      <c r="E479" s="153"/>
      <c r="F479" s="107" t="s">
        <v>1390</v>
      </c>
      <c r="G479" s="206">
        <v>30000</v>
      </c>
      <c r="H479" s="153" t="s">
        <v>1463</v>
      </c>
      <c r="I479" s="130">
        <f t="shared" si="1"/>
        <v>30000</v>
      </c>
    </row>
    <row r="480" spans="1:9" ht="15.75" thickBot="1">
      <c r="A480" s="246">
        <v>473</v>
      </c>
      <c r="B480" s="153" t="s">
        <v>560</v>
      </c>
      <c r="C480" s="202" t="s">
        <v>1009</v>
      </c>
      <c r="D480" s="204" t="s">
        <v>1455</v>
      </c>
      <c r="E480" s="153"/>
      <c r="F480" s="107" t="s">
        <v>1390</v>
      </c>
      <c r="G480" s="206">
        <v>30700</v>
      </c>
      <c r="H480" s="153" t="s">
        <v>1463</v>
      </c>
      <c r="I480" s="130">
        <f t="shared" si="1"/>
        <v>30700</v>
      </c>
    </row>
    <row r="481" spans="1:9" ht="15.75" thickBot="1">
      <c r="A481" s="246">
        <v>474</v>
      </c>
      <c r="B481" s="153" t="s">
        <v>560</v>
      </c>
      <c r="C481" s="202" t="s">
        <v>1009</v>
      </c>
      <c r="D481" s="204" t="s">
        <v>1456</v>
      </c>
      <c r="E481" s="153"/>
      <c r="F481" s="107" t="s">
        <v>1390</v>
      </c>
      <c r="G481" s="206">
        <v>184200</v>
      </c>
      <c r="H481" s="153" t="s">
        <v>1463</v>
      </c>
      <c r="I481" s="130">
        <f t="shared" si="1"/>
        <v>184200</v>
      </c>
    </row>
    <row r="482" spans="1:9" ht="23.25" thickBot="1">
      <c r="A482" s="246">
        <v>475</v>
      </c>
      <c r="B482" s="153" t="s">
        <v>560</v>
      </c>
      <c r="C482" s="202" t="s">
        <v>1009</v>
      </c>
      <c r="D482" s="205" t="s">
        <v>1457</v>
      </c>
      <c r="E482" s="153"/>
      <c r="F482" s="107" t="s">
        <v>1387</v>
      </c>
      <c r="G482" s="206">
        <v>30000</v>
      </c>
      <c r="H482" s="153" t="s">
        <v>1463</v>
      </c>
      <c r="I482" s="130">
        <f t="shared" si="1"/>
        <v>30000</v>
      </c>
    </row>
    <row r="483" spans="1:9" ht="15.75" thickBot="1">
      <c r="A483" s="246">
        <v>476</v>
      </c>
      <c r="B483" s="153" t="s">
        <v>560</v>
      </c>
      <c r="C483" s="202" t="s">
        <v>1009</v>
      </c>
      <c r="D483" s="204" t="s">
        <v>1458</v>
      </c>
      <c r="E483" s="153"/>
      <c r="F483" s="107" t="s">
        <v>1387</v>
      </c>
      <c r="G483" s="206">
        <v>30000</v>
      </c>
      <c r="H483" s="153" t="s">
        <v>1463</v>
      </c>
      <c r="I483" s="130">
        <f t="shared" si="1"/>
        <v>30000</v>
      </c>
    </row>
    <row r="484" spans="1:9" ht="15.75" thickBot="1">
      <c r="A484" s="246">
        <v>477</v>
      </c>
      <c r="B484" s="153" t="s">
        <v>560</v>
      </c>
      <c r="C484" s="202" t="s">
        <v>1009</v>
      </c>
      <c r="D484" s="204" t="s">
        <v>1459</v>
      </c>
      <c r="E484" s="153"/>
      <c r="F484" s="107" t="s">
        <v>1387</v>
      </c>
      <c r="G484" s="206">
        <v>32000</v>
      </c>
      <c r="H484" s="153" t="s">
        <v>1463</v>
      </c>
      <c r="I484" s="130">
        <f t="shared" si="1"/>
        <v>32000</v>
      </c>
    </row>
    <row r="485" spans="1:9" ht="23.25" thickBot="1">
      <c r="A485" s="246">
        <v>478</v>
      </c>
      <c r="B485" s="153" t="s">
        <v>560</v>
      </c>
      <c r="C485" s="202" t="s">
        <v>1009</v>
      </c>
      <c r="D485" s="204" t="s">
        <v>1460</v>
      </c>
      <c r="E485" s="153"/>
      <c r="F485" s="107" t="s">
        <v>1387</v>
      </c>
      <c r="G485" s="206">
        <v>50000</v>
      </c>
      <c r="H485" s="153" t="s">
        <v>1463</v>
      </c>
      <c r="I485" s="130">
        <f t="shared" si="1"/>
        <v>50000</v>
      </c>
    </row>
    <row r="486" spans="1:9" ht="15.75" thickBot="1">
      <c r="A486" s="246">
        <v>479</v>
      </c>
      <c r="B486" s="153" t="s">
        <v>560</v>
      </c>
      <c r="C486" s="202" t="s">
        <v>1009</v>
      </c>
      <c r="D486" s="204" t="s">
        <v>1459</v>
      </c>
      <c r="E486" s="153"/>
      <c r="F486" s="107" t="s">
        <v>1387</v>
      </c>
      <c r="G486" s="206">
        <v>60000</v>
      </c>
      <c r="H486" s="153" t="s">
        <v>1463</v>
      </c>
      <c r="I486" s="130">
        <f t="shared" si="1"/>
        <v>60000</v>
      </c>
    </row>
    <row r="487" spans="1:9" ht="15.75" thickBot="1">
      <c r="A487" s="246">
        <v>480</v>
      </c>
      <c r="B487" s="153" t="s">
        <v>560</v>
      </c>
      <c r="C487" s="202" t="s">
        <v>1009</v>
      </c>
      <c r="D487" s="204" t="s">
        <v>1461</v>
      </c>
      <c r="E487" s="153"/>
      <c r="F487" s="107" t="s">
        <v>1462</v>
      </c>
      <c r="G487" s="206">
        <v>92025</v>
      </c>
      <c r="H487" s="153" t="s">
        <v>1463</v>
      </c>
      <c r="I487" s="130">
        <f t="shared" si="1"/>
        <v>92025</v>
      </c>
    </row>
    <row r="488" spans="1:9" ht="15.75" thickBot="1">
      <c r="A488" s="246">
        <v>481</v>
      </c>
      <c r="B488" s="153" t="s">
        <v>560</v>
      </c>
      <c r="C488" s="202" t="s">
        <v>1009</v>
      </c>
      <c r="D488" s="106" t="s">
        <v>1464</v>
      </c>
      <c r="E488" s="153"/>
      <c r="F488" s="107" t="s">
        <v>1486</v>
      </c>
      <c r="G488" s="128">
        <v>300000</v>
      </c>
      <c r="H488" s="153" t="s">
        <v>1463</v>
      </c>
      <c r="I488" s="130">
        <f t="shared" si="1"/>
        <v>300000</v>
      </c>
    </row>
    <row r="489" spans="1:9" ht="15.75" thickBot="1">
      <c r="A489" s="246">
        <v>482</v>
      </c>
      <c r="B489" s="153" t="s">
        <v>560</v>
      </c>
      <c r="C489" s="202" t="s">
        <v>1009</v>
      </c>
      <c r="D489" s="126" t="s">
        <v>1465</v>
      </c>
      <c r="E489" s="153"/>
      <c r="F489" s="107" t="s">
        <v>1487</v>
      </c>
      <c r="G489" s="128">
        <v>30000</v>
      </c>
      <c r="H489" s="153" t="s">
        <v>1463</v>
      </c>
      <c r="I489" s="130">
        <f t="shared" si="1"/>
        <v>30000</v>
      </c>
    </row>
    <row r="490" spans="1:9" ht="15.75" thickBot="1">
      <c r="A490" s="246">
        <v>483</v>
      </c>
      <c r="B490" s="153" t="s">
        <v>560</v>
      </c>
      <c r="C490" s="202" t="s">
        <v>1009</v>
      </c>
      <c r="D490" s="126" t="s">
        <v>1466</v>
      </c>
      <c r="E490" s="153"/>
      <c r="F490" s="107" t="s">
        <v>1487</v>
      </c>
      <c r="G490" s="128">
        <v>50000</v>
      </c>
      <c r="H490" s="153" t="s">
        <v>1463</v>
      </c>
      <c r="I490" s="130">
        <f t="shared" si="1"/>
        <v>50000</v>
      </c>
    </row>
    <row r="491" spans="1:9" ht="15.75" thickBot="1">
      <c r="A491" s="246">
        <v>484</v>
      </c>
      <c r="B491" s="153" t="s">
        <v>560</v>
      </c>
      <c r="C491" s="202" t="s">
        <v>1009</v>
      </c>
      <c r="D491" s="126" t="s">
        <v>1467</v>
      </c>
      <c r="E491" s="153"/>
      <c r="F491" s="107" t="s">
        <v>1487</v>
      </c>
      <c r="G491" s="128">
        <v>50000</v>
      </c>
      <c r="H491" s="153" t="s">
        <v>1463</v>
      </c>
      <c r="I491" s="130">
        <f t="shared" si="1"/>
        <v>50000</v>
      </c>
    </row>
    <row r="492" spans="1:9" ht="15.75" thickBot="1">
      <c r="A492" s="246">
        <v>485</v>
      </c>
      <c r="B492" s="153" t="s">
        <v>560</v>
      </c>
      <c r="C492" s="202" t="s">
        <v>1009</v>
      </c>
      <c r="D492" s="126" t="s">
        <v>1468</v>
      </c>
      <c r="E492" s="153"/>
      <c r="F492" s="107" t="s">
        <v>1487</v>
      </c>
      <c r="G492" s="128">
        <v>50000</v>
      </c>
      <c r="H492" s="153" t="s">
        <v>1463</v>
      </c>
      <c r="I492" s="130">
        <f t="shared" ref="I492:I552" si="2">G492</f>
        <v>50000</v>
      </c>
    </row>
    <row r="493" spans="1:9" ht="15.75" thickBot="1">
      <c r="A493" s="246">
        <v>486</v>
      </c>
      <c r="B493" s="153" t="s">
        <v>560</v>
      </c>
      <c r="C493" s="202" t="s">
        <v>1009</v>
      </c>
      <c r="D493" s="126" t="s">
        <v>1469</v>
      </c>
      <c r="E493" s="153"/>
      <c r="F493" s="107" t="s">
        <v>1487</v>
      </c>
      <c r="G493" s="130">
        <v>50000</v>
      </c>
      <c r="H493" s="153" t="s">
        <v>1463</v>
      </c>
      <c r="I493" s="130">
        <f t="shared" si="2"/>
        <v>50000</v>
      </c>
    </row>
    <row r="494" spans="1:9" ht="15.75" thickBot="1">
      <c r="A494" s="246">
        <v>487</v>
      </c>
      <c r="B494" s="153" t="s">
        <v>560</v>
      </c>
      <c r="C494" s="202" t="s">
        <v>1009</v>
      </c>
      <c r="D494" s="126" t="s">
        <v>1470</v>
      </c>
      <c r="E494" s="153"/>
      <c r="F494" s="107" t="s">
        <v>1487</v>
      </c>
      <c r="G494" s="130">
        <v>50000</v>
      </c>
      <c r="H494" s="153" t="s">
        <v>1463</v>
      </c>
      <c r="I494" s="130">
        <f t="shared" si="2"/>
        <v>50000</v>
      </c>
    </row>
    <row r="495" spans="1:9" ht="15.75" thickBot="1">
      <c r="A495" s="246">
        <v>488</v>
      </c>
      <c r="B495" s="153" t="s">
        <v>560</v>
      </c>
      <c r="C495" s="202" t="s">
        <v>1009</v>
      </c>
      <c r="D495" s="126" t="s">
        <v>1471</v>
      </c>
      <c r="E495" s="153"/>
      <c r="F495" s="107" t="s">
        <v>1487</v>
      </c>
      <c r="G495" s="130">
        <v>50000</v>
      </c>
      <c r="H495" s="153" t="s">
        <v>1463</v>
      </c>
      <c r="I495" s="130">
        <f t="shared" si="2"/>
        <v>50000</v>
      </c>
    </row>
    <row r="496" spans="1:9" ht="15.75" thickBot="1">
      <c r="A496" s="246">
        <v>489</v>
      </c>
      <c r="B496" s="153" t="s">
        <v>560</v>
      </c>
      <c r="C496" s="202" t="s">
        <v>1009</v>
      </c>
      <c r="D496" s="126" t="s">
        <v>1472</v>
      </c>
      <c r="E496" s="153"/>
      <c r="F496" s="107" t="s">
        <v>1487</v>
      </c>
      <c r="G496" s="130">
        <v>50000</v>
      </c>
      <c r="H496" s="153" t="s">
        <v>1463</v>
      </c>
      <c r="I496" s="130">
        <f t="shared" si="2"/>
        <v>50000</v>
      </c>
    </row>
    <row r="497" spans="1:9" ht="15.75" thickBot="1">
      <c r="A497" s="246">
        <v>490</v>
      </c>
      <c r="B497" s="153" t="s">
        <v>560</v>
      </c>
      <c r="C497" s="202" t="s">
        <v>1009</v>
      </c>
      <c r="D497" s="126" t="s">
        <v>616</v>
      </c>
      <c r="E497" s="153"/>
      <c r="F497" s="107" t="s">
        <v>1487</v>
      </c>
      <c r="G497" s="130">
        <v>150000</v>
      </c>
      <c r="H497" s="153" t="s">
        <v>1463</v>
      </c>
      <c r="I497" s="130">
        <f t="shared" si="2"/>
        <v>150000</v>
      </c>
    </row>
    <row r="498" spans="1:9" ht="15.75" thickBot="1">
      <c r="A498" s="246">
        <v>491</v>
      </c>
      <c r="B498" s="153" t="s">
        <v>560</v>
      </c>
      <c r="C498" s="202" t="s">
        <v>1009</v>
      </c>
      <c r="D498" s="126" t="s">
        <v>617</v>
      </c>
      <c r="E498" s="153"/>
      <c r="F498" s="107" t="s">
        <v>1487</v>
      </c>
      <c r="G498" s="130">
        <v>50000</v>
      </c>
      <c r="H498" s="153" t="s">
        <v>1463</v>
      </c>
      <c r="I498" s="130">
        <f t="shared" si="2"/>
        <v>50000</v>
      </c>
    </row>
    <row r="499" spans="1:9" ht="15.75" thickBot="1">
      <c r="A499" s="246">
        <v>492</v>
      </c>
      <c r="B499" s="153" t="s">
        <v>560</v>
      </c>
      <c r="C499" s="202" t="s">
        <v>1009</v>
      </c>
      <c r="D499" s="126" t="s">
        <v>1473</v>
      </c>
      <c r="E499" s="153"/>
      <c r="F499" s="107" t="s">
        <v>1487</v>
      </c>
      <c r="G499" s="130">
        <v>300000</v>
      </c>
      <c r="H499" s="153" t="s">
        <v>1463</v>
      </c>
      <c r="I499" s="130">
        <f t="shared" si="2"/>
        <v>300000</v>
      </c>
    </row>
    <row r="500" spans="1:9" ht="15.75" thickBot="1">
      <c r="A500" s="246">
        <v>493</v>
      </c>
      <c r="B500" s="153" t="s">
        <v>560</v>
      </c>
      <c r="C500" s="202" t="s">
        <v>1009</v>
      </c>
      <c r="D500" s="126" t="s">
        <v>1474</v>
      </c>
      <c r="E500" s="153"/>
      <c r="F500" s="107" t="s">
        <v>1488</v>
      </c>
      <c r="G500" s="130">
        <v>60000</v>
      </c>
      <c r="H500" s="153" t="s">
        <v>1463</v>
      </c>
      <c r="I500" s="130">
        <f t="shared" si="2"/>
        <v>60000</v>
      </c>
    </row>
    <row r="501" spans="1:9" ht="15.75" thickBot="1">
      <c r="A501" s="246">
        <v>494</v>
      </c>
      <c r="B501" s="153" t="s">
        <v>560</v>
      </c>
      <c r="C501" s="202" t="s">
        <v>1009</v>
      </c>
      <c r="D501" s="126" t="s">
        <v>1475</v>
      </c>
      <c r="E501" s="153"/>
      <c r="F501" s="107" t="s">
        <v>1488</v>
      </c>
      <c r="G501" s="130">
        <v>300000</v>
      </c>
      <c r="H501" s="153" t="s">
        <v>1463</v>
      </c>
      <c r="I501" s="130">
        <f t="shared" si="2"/>
        <v>300000</v>
      </c>
    </row>
    <row r="502" spans="1:9" ht="15.75" thickBot="1">
      <c r="A502" s="246">
        <v>495</v>
      </c>
      <c r="B502" s="153" t="s">
        <v>560</v>
      </c>
      <c r="C502" s="202" t="s">
        <v>1009</v>
      </c>
      <c r="D502" s="126" t="s">
        <v>1476</v>
      </c>
      <c r="E502" s="153"/>
      <c r="F502" s="107" t="s">
        <v>1489</v>
      </c>
      <c r="G502" s="130">
        <v>5100</v>
      </c>
      <c r="H502" s="153" t="s">
        <v>1463</v>
      </c>
      <c r="I502" s="130">
        <f t="shared" si="2"/>
        <v>5100</v>
      </c>
    </row>
    <row r="503" spans="1:9" ht="15.75" thickBot="1">
      <c r="A503" s="246">
        <v>496</v>
      </c>
      <c r="B503" s="153" t="s">
        <v>560</v>
      </c>
      <c r="C503" s="202" t="s">
        <v>1009</v>
      </c>
      <c r="D503" s="126" t="s">
        <v>1477</v>
      </c>
      <c r="E503" s="153"/>
      <c r="F503" s="107" t="s">
        <v>1489</v>
      </c>
      <c r="G503" s="130">
        <v>20000</v>
      </c>
      <c r="H503" s="153" t="s">
        <v>1463</v>
      </c>
      <c r="I503" s="130">
        <f t="shared" si="2"/>
        <v>20000</v>
      </c>
    </row>
    <row r="504" spans="1:9" ht="15.75" thickBot="1">
      <c r="A504" s="246">
        <v>497</v>
      </c>
      <c r="B504" s="153" t="s">
        <v>560</v>
      </c>
      <c r="C504" s="202" t="s">
        <v>1009</v>
      </c>
      <c r="D504" s="126" t="s">
        <v>1478</v>
      </c>
      <c r="E504" s="153"/>
      <c r="F504" s="107" t="s">
        <v>1489</v>
      </c>
      <c r="G504" s="130">
        <v>29800</v>
      </c>
      <c r="H504" s="153" t="s">
        <v>1463</v>
      </c>
      <c r="I504" s="130">
        <f t="shared" si="2"/>
        <v>29800</v>
      </c>
    </row>
    <row r="505" spans="1:9" ht="15.75" thickBot="1">
      <c r="A505" s="246">
        <v>498</v>
      </c>
      <c r="B505" s="153" t="s">
        <v>560</v>
      </c>
      <c r="C505" s="202" t="s">
        <v>1009</v>
      </c>
      <c r="D505" s="126" t="s">
        <v>1479</v>
      </c>
      <c r="E505" s="153"/>
      <c r="F505" s="107" t="s">
        <v>1489</v>
      </c>
      <c r="G505" s="130">
        <v>30000</v>
      </c>
      <c r="H505" s="153" t="s">
        <v>1463</v>
      </c>
      <c r="I505" s="130">
        <f t="shared" si="2"/>
        <v>30000</v>
      </c>
    </row>
    <row r="506" spans="1:9" ht="15.75" thickBot="1">
      <c r="A506" s="246">
        <v>499</v>
      </c>
      <c r="B506" s="153" t="s">
        <v>560</v>
      </c>
      <c r="C506" s="202" t="s">
        <v>1009</v>
      </c>
      <c r="D506" s="126" t="s">
        <v>1480</v>
      </c>
      <c r="E506" s="153"/>
      <c r="F506" s="107" t="s">
        <v>1489</v>
      </c>
      <c r="G506" s="130">
        <v>60000</v>
      </c>
      <c r="H506" s="153" t="s">
        <v>1463</v>
      </c>
      <c r="I506" s="130">
        <f t="shared" si="2"/>
        <v>60000</v>
      </c>
    </row>
    <row r="507" spans="1:9" ht="15.75" thickBot="1">
      <c r="A507" s="246">
        <v>500</v>
      </c>
      <c r="B507" s="153" t="s">
        <v>560</v>
      </c>
      <c r="C507" s="202" t="s">
        <v>1009</v>
      </c>
      <c r="D507" s="126" t="s">
        <v>1149</v>
      </c>
      <c r="E507" s="153"/>
      <c r="F507" s="107" t="s">
        <v>1489</v>
      </c>
      <c r="G507" s="130">
        <v>100000</v>
      </c>
      <c r="H507" s="153" t="s">
        <v>1463</v>
      </c>
      <c r="I507" s="130">
        <f t="shared" si="2"/>
        <v>100000</v>
      </c>
    </row>
    <row r="508" spans="1:9" ht="15.75" thickBot="1">
      <c r="A508" s="246">
        <v>501</v>
      </c>
      <c r="B508" s="153" t="s">
        <v>560</v>
      </c>
      <c r="C508" s="202" t="s">
        <v>1009</v>
      </c>
      <c r="D508" s="126" t="s">
        <v>1481</v>
      </c>
      <c r="E508" s="153"/>
      <c r="F508" s="107" t="s">
        <v>1489</v>
      </c>
      <c r="G508" s="130">
        <v>100000</v>
      </c>
      <c r="H508" s="153" t="s">
        <v>1463</v>
      </c>
      <c r="I508" s="130">
        <f t="shared" si="2"/>
        <v>100000</v>
      </c>
    </row>
    <row r="509" spans="1:9" ht="15.75" thickBot="1">
      <c r="A509" s="246">
        <v>502</v>
      </c>
      <c r="B509" s="153" t="s">
        <v>560</v>
      </c>
      <c r="C509" s="202" t="s">
        <v>1009</v>
      </c>
      <c r="D509" s="126" t="s">
        <v>1482</v>
      </c>
      <c r="E509" s="153"/>
      <c r="F509" s="107" t="s">
        <v>1489</v>
      </c>
      <c r="G509" s="130">
        <v>100000</v>
      </c>
      <c r="H509" s="153" t="s">
        <v>1463</v>
      </c>
      <c r="I509" s="130">
        <f t="shared" si="2"/>
        <v>100000</v>
      </c>
    </row>
    <row r="510" spans="1:9" ht="15.75" thickBot="1">
      <c r="A510" s="246">
        <v>503</v>
      </c>
      <c r="B510" s="153" t="s">
        <v>560</v>
      </c>
      <c r="C510" s="202" t="s">
        <v>1009</v>
      </c>
      <c r="D510" s="126" t="s">
        <v>1483</v>
      </c>
      <c r="E510" s="153"/>
      <c r="F510" s="107" t="s">
        <v>1489</v>
      </c>
      <c r="G510" s="130">
        <v>100000</v>
      </c>
      <c r="H510" s="153" t="s">
        <v>1463</v>
      </c>
      <c r="I510" s="130">
        <f t="shared" si="2"/>
        <v>100000</v>
      </c>
    </row>
    <row r="511" spans="1:9" ht="15.75" thickBot="1">
      <c r="A511" s="246">
        <v>504</v>
      </c>
      <c r="B511" s="153" t="s">
        <v>560</v>
      </c>
      <c r="C511" s="202" t="s">
        <v>1009</v>
      </c>
      <c r="D511" s="126" t="s">
        <v>1181</v>
      </c>
      <c r="E511" s="153"/>
      <c r="F511" s="107" t="s">
        <v>1489</v>
      </c>
      <c r="G511" s="130">
        <v>100000</v>
      </c>
      <c r="H511" s="153" t="s">
        <v>1463</v>
      </c>
      <c r="I511" s="130">
        <f t="shared" si="2"/>
        <v>100000</v>
      </c>
    </row>
    <row r="512" spans="1:9" ht="15.75" thickBot="1">
      <c r="A512" s="246">
        <v>505</v>
      </c>
      <c r="B512" s="153" t="s">
        <v>560</v>
      </c>
      <c r="C512" s="202" t="s">
        <v>1009</v>
      </c>
      <c r="D512" s="126" t="s">
        <v>1484</v>
      </c>
      <c r="E512" s="153"/>
      <c r="F512" s="107" t="s">
        <v>1489</v>
      </c>
      <c r="G512" s="130">
        <v>200000</v>
      </c>
      <c r="H512" s="153" t="s">
        <v>1463</v>
      </c>
      <c r="I512" s="130">
        <f t="shared" si="2"/>
        <v>200000</v>
      </c>
    </row>
    <row r="513" spans="1:9" ht="15.75" thickBot="1">
      <c r="A513" s="246">
        <v>506</v>
      </c>
      <c r="B513" s="153" t="s">
        <v>560</v>
      </c>
      <c r="C513" s="202" t="s">
        <v>1009</v>
      </c>
      <c r="D513" s="126" t="s">
        <v>1476</v>
      </c>
      <c r="E513" s="153"/>
      <c r="F513" s="127" t="s">
        <v>1489</v>
      </c>
      <c r="G513" s="130">
        <v>34750</v>
      </c>
      <c r="H513" s="153" t="s">
        <v>1463</v>
      </c>
      <c r="I513" s="130">
        <f t="shared" si="2"/>
        <v>34750</v>
      </c>
    </row>
    <row r="514" spans="1:9" ht="15.75" thickBot="1">
      <c r="A514" s="246">
        <v>507</v>
      </c>
      <c r="B514" s="153" t="s">
        <v>560</v>
      </c>
      <c r="C514" s="202" t="s">
        <v>1009</v>
      </c>
      <c r="D514" s="106" t="s">
        <v>1485</v>
      </c>
      <c r="E514" s="153"/>
      <c r="F514" s="127" t="s">
        <v>1489</v>
      </c>
      <c r="G514" s="130">
        <v>25000</v>
      </c>
      <c r="H514" s="153" t="s">
        <v>1463</v>
      </c>
      <c r="I514" s="130">
        <f t="shared" si="2"/>
        <v>25000</v>
      </c>
    </row>
    <row r="515" spans="1:9" ht="15.75" thickBot="1">
      <c r="A515" s="246">
        <v>508</v>
      </c>
      <c r="B515" s="153" t="s">
        <v>560</v>
      </c>
      <c r="C515" s="202" t="s">
        <v>1009</v>
      </c>
      <c r="D515" s="106" t="s">
        <v>1601</v>
      </c>
      <c r="E515" s="153"/>
      <c r="F515" s="107" t="s">
        <v>1619</v>
      </c>
      <c r="G515" s="231">
        <v>139950</v>
      </c>
      <c r="H515" s="153" t="s">
        <v>1592</v>
      </c>
      <c r="I515" s="130">
        <f t="shared" si="2"/>
        <v>139950</v>
      </c>
    </row>
    <row r="516" spans="1:9" ht="15.75" thickBot="1">
      <c r="A516" s="246">
        <v>509</v>
      </c>
      <c r="B516" s="153" t="s">
        <v>560</v>
      </c>
      <c r="C516" s="202" t="s">
        <v>1009</v>
      </c>
      <c r="D516" s="106" t="s">
        <v>1602</v>
      </c>
      <c r="E516" s="153"/>
      <c r="F516" s="107" t="s">
        <v>1620</v>
      </c>
      <c r="G516" s="231">
        <v>279950</v>
      </c>
      <c r="H516" s="153" t="s">
        <v>1592</v>
      </c>
      <c r="I516" s="130">
        <f t="shared" si="2"/>
        <v>279950</v>
      </c>
    </row>
    <row r="517" spans="1:9" ht="15.75" thickBot="1">
      <c r="A517" s="246">
        <v>510</v>
      </c>
      <c r="B517" s="153" t="s">
        <v>560</v>
      </c>
      <c r="C517" s="202" t="s">
        <v>1009</v>
      </c>
      <c r="D517" s="126" t="s">
        <v>1603</v>
      </c>
      <c r="E517" s="153"/>
      <c r="F517" s="107" t="s">
        <v>1621</v>
      </c>
      <c r="G517" s="231">
        <v>300000</v>
      </c>
      <c r="H517" s="153" t="s">
        <v>1592</v>
      </c>
      <c r="I517" s="130">
        <f t="shared" si="2"/>
        <v>300000</v>
      </c>
    </row>
    <row r="518" spans="1:9" ht="15.75" thickBot="1">
      <c r="A518" s="246">
        <v>511</v>
      </c>
      <c r="B518" s="153" t="s">
        <v>560</v>
      </c>
      <c r="C518" s="202" t="s">
        <v>1009</v>
      </c>
      <c r="D518" s="106" t="s">
        <v>1604</v>
      </c>
      <c r="E518" s="153"/>
      <c r="F518" s="107" t="s">
        <v>1622</v>
      </c>
      <c r="G518" s="231">
        <v>280000</v>
      </c>
      <c r="H518" s="153" t="s">
        <v>1592</v>
      </c>
      <c r="I518" s="130">
        <f t="shared" si="2"/>
        <v>280000</v>
      </c>
    </row>
    <row r="519" spans="1:9" ht="15.75" thickBot="1">
      <c r="A519" s="246">
        <v>512</v>
      </c>
      <c r="B519" s="153" t="s">
        <v>560</v>
      </c>
      <c r="C519" s="202" t="s">
        <v>1009</v>
      </c>
      <c r="D519" s="106" t="s">
        <v>1605</v>
      </c>
      <c r="E519" s="153"/>
      <c r="F519" s="107" t="s">
        <v>1623</v>
      </c>
      <c r="G519" s="231">
        <v>450000</v>
      </c>
      <c r="H519" s="153" t="s">
        <v>1592</v>
      </c>
      <c r="I519" s="130">
        <f t="shared" si="2"/>
        <v>450000</v>
      </c>
    </row>
    <row r="520" spans="1:9" ht="15.75" thickBot="1">
      <c r="A520" s="246">
        <v>513</v>
      </c>
      <c r="B520" s="153" t="s">
        <v>560</v>
      </c>
      <c r="C520" s="202" t="s">
        <v>1009</v>
      </c>
      <c r="D520" s="106" t="s">
        <v>1606</v>
      </c>
      <c r="E520" s="153"/>
      <c r="F520" s="107" t="s">
        <v>1621</v>
      </c>
      <c r="G520" s="231">
        <v>300000</v>
      </c>
      <c r="H520" s="153" t="s">
        <v>1592</v>
      </c>
      <c r="I520" s="130">
        <f t="shared" si="2"/>
        <v>300000</v>
      </c>
    </row>
    <row r="521" spans="1:9" ht="15.75" thickBot="1">
      <c r="A521" s="246">
        <v>514</v>
      </c>
      <c r="B521" s="153" t="s">
        <v>560</v>
      </c>
      <c r="C521" s="202" t="s">
        <v>1009</v>
      </c>
      <c r="D521" s="106" t="s">
        <v>1607</v>
      </c>
      <c r="E521" s="153"/>
      <c r="F521" s="107" t="s">
        <v>1621</v>
      </c>
      <c r="G521" s="231">
        <v>350000</v>
      </c>
      <c r="H521" s="153" t="s">
        <v>1592</v>
      </c>
      <c r="I521" s="130">
        <f t="shared" si="2"/>
        <v>350000</v>
      </c>
    </row>
    <row r="522" spans="1:9" ht="15.75" thickBot="1">
      <c r="A522" s="246">
        <v>515</v>
      </c>
      <c r="B522" s="153" t="s">
        <v>560</v>
      </c>
      <c r="C522" s="202" t="s">
        <v>1009</v>
      </c>
      <c r="D522" s="106" t="s">
        <v>1608</v>
      </c>
      <c r="E522" s="153"/>
      <c r="F522" s="107" t="s">
        <v>1624</v>
      </c>
      <c r="G522" s="231">
        <v>150000</v>
      </c>
      <c r="H522" s="153" t="s">
        <v>1592</v>
      </c>
      <c r="I522" s="130">
        <f t="shared" si="2"/>
        <v>150000</v>
      </c>
    </row>
    <row r="523" spans="1:9" ht="15.75" thickBot="1">
      <c r="A523" s="246">
        <v>516</v>
      </c>
      <c r="B523" s="153" t="s">
        <v>560</v>
      </c>
      <c r="C523" s="202" t="s">
        <v>1009</v>
      </c>
      <c r="D523" s="106" t="s">
        <v>1609</v>
      </c>
      <c r="E523" s="153"/>
      <c r="F523" s="107" t="s">
        <v>1624</v>
      </c>
      <c r="G523" s="231">
        <v>150000</v>
      </c>
      <c r="H523" s="153" t="s">
        <v>1592</v>
      </c>
      <c r="I523" s="130">
        <f t="shared" si="2"/>
        <v>150000</v>
      </c>
    </row>
    <row r="524" spans="1:9" ht="15.75" thickBot="1">
      <c r="A524" s="246">
        <v>517</v>
      </c>
      <c r="B524" s="153" t="s">
        <v>560</v>
      </c>
      <c r="C524" s="202" t="s">
        <v>1009</v>
      </c>
      <c r="D524" s="106" t="s">
        <v>1610</v>
      </c>
      <c r="E524" s="153"/>
      <c r="F524" s="107" t="s">
        <v>1624</v>
      </c>
      <c r="G524" s="231">
        <v>300000</v>
      </c>
      <c r="H524" s="153" t="s">
        <v>1592</v>
      </c>
      <c r="I524" s="130">
        <f t="shared" si="2"/>
        <v>300000</v>
      </c>
    </row>
    <row r="525" spans="1:9" ht="15.75" thickBot="1">
      <c r="A525" s="246">
        <v>518</v>
      </c>
      <c r="B525" s="153" t="s">
        <v>560</v>
      </c>
      <c r="C525" s="202" t="s">
        <v>1009</v>
      </c>
      <c r="D525" s="106" t="s">
        <v>1611</v>
      </c>
      <c r="E525" s="153"/>
      <c r="F525" s="107" t="s">
        <v>1625</v>
      </c>
      <c r="G525" s="231">
        <v>30000</v>
      </c>
      <c r="H525" s="153" t="s">
        <v>1592</v>
      </c>
      <c r="I525" s="130">
        <f t="shared" si="2"/>
        <v>30000</v>
      </c>
    </row>
    <row r="526" spans="1:9" ht="15.75" thickBot="1">
      <c r="A526" s="246">
        <v>519</v>
      </c>
      <c r="B526" s="153" t="s">
        <v>560</v>
      </c>
      <c r="C526" s="202" t="s">
        <v>1009</v>
      </c>
      <c r="D526" s="106" t="s">
        <v>1612</v>
      </c>
      <c r="E526" s="153"/>
      <c r="F526" s="107" t="s">
        <v>1625</v>
      </c>
      <c r="G526" s="231">
        <v>40000</v>
      </c>
      <c r="H526" s="153" t="s">
        <v>1592</v>
      </c>
      <c r="I526" s="130">
        <f t="shared" si="2"/>
        <v>40000</v>
      </c>
    </row>
    <row r="527" spans="1:9" ht="15.75" thickBot="1">
      <c r="A527" s="246">
        <v>520</v>
      </c>
      <c r="B527" s="153" t="s">
        <v>560</v>
      </c>
      <c r="C527" s="202" t="s">
        <v>1009</v>
      </c>
      <c r="D527" s="106" t="s">
        <v>1613</v>
      </c>
      <c r="E527" s="153"/>
      <c r="F527" s="107" t="s">
        <v>1625</v>
      </c>
      <c r="G527" s="231">
        <v>50000</v>
      </c>
      <c r="H527" s="153" t="s">
        <v>1592</v>
      </c>
      <c r="I527" s="130">
        <f t="shared" si="2"/>
        <v>50000</v>
      </c>
    </row>
    <row r="528" spans="1:9" ht="15.75" thickBot="1">
      <c r="A528" s="246">
        <v>521</v>
      </c>
      <c r="B528" s="153" t="s">
        <v>560</v>
      </c>
      <c r="C528" s="202" t="s">
        <v>1009</v>
      </c>
      <c r="D528" s="106" t="s">
        <v>1614</v>
      </c>
      <c r="E528" s="153"/>
      <c r="F528" s="107" t="s">
        <v>1620</v>
      </c>
      <c r="G528" s="231">
        <v>200000</v>
      </c>
      <c r="H528" s="153" t="s">
        <v>1592</v>
      </c>
      <c r="I528" s="130">
        <f t="shared" si="2"/>
        <v>200000</v>
      </c>
    </row>
    <row r="529" spans="1:9" ht="15.75" thickBot="1">
      <c r="A529" s="246">
        <v>522</v>
      </c>
      <c r="B529" s="153" t="s">
        <v>560</v>
      </c>
      <c r="C529" s="202" t="s">
        <v>1009</v>
      </c>
      <c r="D529" s="106" t="s">
        <v>1615</v>
      </c>
      <c r="E529" s="153"/>
      <c r="F529" s="107" t="s">
        <v>1620</v>
      </c>
      <c r="G529" s="231">
        <v>400000</v>
      </c>
      <c r="H529" s="153" t="s">
        <v>1592</v>
      </c>
      <c r="I529" s="130">
        <f t="shared" si="2"/>
        <v>400000</v>
      </c>
    </row>
    <row r="530" spans="1:9" ht="15.75" thickBot="1">
      <c r="A530" s="246">
        <v>523</v>
      </c>
      <c r="B530" s="153" t="s">
        <v>560</v>
      </c>
      <c r="C530" s="202" t="s">
        <v>1009</v>
      </c>
      <c r="D530" s="106" t="s">
        <v>1616</v>
      </c>
      <c r="E530" s="153"/>
      <c r="F530" s="107" t="s">
        <v>1626</v>
      </c>
      <c r="G530" s="231">
        <v>600000</v>
      </c>
      <c r="H530" s="153" t="s">
        <v>1592</v>
      </c>
      <c r="I530" s="130">
        <f t="shared" si="2"/>
        <v>600000</v>
      </c>
    </row>
    <row r="531" spans="1:9" ht="15.75" thickBot="1">
      <c r="A531" s="246">
        <v>524</v>
      </c>
      <c r="B531" s="153" t="s">
        <v>560</v>
      </c>
      <c r="C531" s="202" t="s">
        <v>1009</v>
      </c>
      <c r="D531" s="106" t="s">
        <v>1617</v>
      </c>
      <c r="E531" s="153"/>
      <c r="F531" s="107" t="s">
        <v>1627</v>
      </c>
      <c r="G531" s="231">
        <v>250000</v>
      </c>
      <c r="H531" s="153" t="s">
        <v>1592</v>
      </c>
      <c r="I531" s="130">
        <f t="shared" si="2"/>
        <v>250000</v>
      </c>
    </row>
    <row r="532" spans="1:9" ht="15.75" thickBot="1">
      <c r="A532" s="246">
        <v>525</v>
      </c>
      <c r="B532" s="153" t="s">
        <v>560</v>
      </c>
      <c r="C532" s="202" t="s">
        <v>1009</v>
      </c>
      <c r="D532" s="106" t="s">
        <v>1618</v>
      </c>
      <c r="E532" s="153"/>
      <c r="F532" s="107" t="s">
        <v>1628</v>
      </c>
      <c r="G532" s="231">
        <v>30000</v>
      </c>
      <c r="H532" s="153" t="s">
        <v>1592</v>
      </c>
      <c r="I532" s="130">
        <f t="shared" si="2"/>
        <v>30000</v>
      </c>
    </row>
    <row r="533" spans="1:9" ht="15.75" thickBot="1">
      <c r="A533" s="246">
        <v>526</v>
      </c>
      <c r="B533" s="153" t="s">
        <v>560</v>
      </c>
      <c r="C533" s="202" t="s">
        <v>1009</v>
      </c>
      <c r="D533" s="106" t="s">
        <v>615</v>
      </c>
      <c r="E533" s="153"/>
      <c r="F533" s="107" t="s">
        <v>1628</v>
      </c>
      <c r="G533" s="231">
        <v>250000</v>
      </c>
      <c r="H533" s="153" t="s">
        <v>1592</v>
      </c>
      <c r="I533" s="130">
        <f t="shared" si="2"/>
        <v>250000</v>
      </c>
    </row>
    <row r="534" spans="1:9" ht="15.75" thickBot="1">
      <c r="A534" s="246">
        <v>527</v>
      </c>
      <c r="B534" s="153" t="s">
        <v>560</v>
      </c>
      <c r="C534" s="202" t="s">
        <v>1009</v>
      </c>
      <c r="D534" s="106" t="s">
        <v>1629</v>
      </c>
      <c r="E534" s="153"/>
      <c r="F534" s="107" t="s">
        <v>1632</v>
      </c>
      <c r="G534" s="231">
        <v>100000</v>
      </c>
      <c r="H534" s="153" t="s">
        <v>1594</v>
      </c>
      <c r="I534" s="130">
        <f t="shared" si="2"/>
        <v>100000</v>
      </c>
    </row>
    <row r="535" spans="1:9" ht="15.75" thickBot="1">
      <c r="A535" s="246">
        <v>528</v>
      </c>
      <c r="B535" s="153" t="s">
        <v>560</v>
      </c>
      <c r="C535" s="202" t="s">
        <v>1009</v>
      </c>
      <c r="D535" s="126" t="s">
        <v>1630</v>
      </c>
      <c r="E535" s="153"/>
      <c r="F535" s="107" t="s">
        <v>1632</v>
      </c>
      <c r="G535" s="231">
        <v>600000</v>
      </c>
      <c r="H535" s="153" t="s">
        <v>1594</v>
      </c>
      <c r="I535" s="130">
        <f t="shared" si="2"/>
        <v>600000</v>
      </c>
    </row>
    <row r="536" spans="1:9" ht="15.75" thickBot="1">
      <c r="A536" s="246">
        <v>529</v>
      </c>
      <c r="B536" s="153" t="s">
        <v>560</v>
      </c>
      <c r="C536" s="202" t="s">
        <v>1009</v>
      </c>
      <c r="D536" s="106" t="s">
        <v>520</v>
      </c>
      <c r="E536" s="153"/>
      <c r="F536" s="107" t="s">
        <v>1633</v>
      </c>
      <c r="G536" s="231">
        <v>100000</v>
      </c>
      <c r="H536" s="153" t="s">
        <v>1594</v>
      </c>
      <c r="I536" s="130">
        <f t="shared" si="2"/>
        <v>100000</v>
      </c>
    </row>
    <row r="537" spans="1:9" ht="15.75" thickBot="1">
      <c r="A537" s="246">
        <v>530</v>
      </c>
      <c r="B537" s="153" t="s">
        <v>560</v>
      </c>
      <c r="C537" s="202" t="s">
        <v>1009</v>
      </c>
      <c r="D537" s="106" t="s">
        <v>1631</v>
      </c>
      <c r="E537" s="153"/>
      <c r="F537" s="106" t="s">
        <v>1633</v>
      </c>
      <c r="G537" s="231">
        <v>200000</v>
      </c>
      <c r="H537" s="153" t="s">
        <v>1594</v>
      </c>
      <c r="I537" s="130">
        <f t="shared" si="2"/>
        <v>200000</v>
      </c>
    </row>
    <row r="538" spans="1:9" ht="15.75" thickBot="1">
      <c r="A538" s="246">
        <v>531</v>
      </c>
      <c r="B538" s="153" t="s">
        <v>560</v>
      </c>
      <c r="C538" s="202" t="s">
        <v>1009</v>
      </c>
      <c r="D538" s="126" t="s">
        <v>1634</v>
      </c>
      <c r="E538" s="153"/>
      <c r="F538" s="107" t="s">
        <v>1494</v>
      </c>
      <c r="G538" s="105">
        <v>92000</v>
      </c>
      <c r="H538" s="153" t="s">
        <v>1600</v>
      </c>
      <c r="I538" s="130">
        <f t="shared" si="2"/>
        <v>92000</v>
      </c>
    </row>
    <row r="539" spans="1:9" ht="15.75" thickBot="1">
      <c r="A539" s="246">
        <v>532</v>
      </c>
      <c r="B539" s="153" t="s">
        <v>560</v>
      </c>
      <c r="C539" s="202" t="s">
        <v>1009</v>
      </c>
      <c r="D539" s="126" t="s">
        <v>1635</v>
      </c>
      <c r="E539" s="153"/>
      <c r="F539" s="107" t="s">
        <v>1568</v>
      </c>
      <c r="G539" s="105">
        <v>50000</v>
      </c>
      <c r="H539" s="153" t="s">
        <v>1600</v>
      </c>
      <c r="I539" s="130">
        <f t="shared" si="2"/>
        <v>50000</v>
      </c>
    </row>
    <row r="540" spans="1:9" ht="15.75" thickBot="1">
      <c r="A540" s="246">
        <v>533</v>
      </c>
      <c r="B540" s="153" t="s">
        <v>560</v>
      </c>
      <c r="C540" s="202" t="s">
        <v>1009</v>
      </c>
      <c r="D540" s="126" t="s">
        <v>1635</v>
      </c>
      <c r="E540" s="153"/>
      <c r="F540" s="107" t="s">
        <v>1568</v>
      </c>
      <c r="G540" s="105">
        <v>50000</v>
      </c>
      <c r="H540" s="153" t="s">
        <v>1600</v>
      </c>
      <c r="I540" s="130">
        <f t="shared" si="2"/>
        <v>50000</v>
      </c>
    </row>
    <row r="541" spans="1:9" ht="15.75" thickBot="1">
      <c r="A541" s="246">
        <v>534</v>
      </c>
      <c r="B541" s="153" t="s">
        <v>560</v>
      </c>
      <c r="C541" s="202" t="s">
        <v>1009</v>
      </c>
      <c r="D541" s="126" t="s">
        <v>742</v>
      </c>
      <c r="E541" s="153"/>
      <c r="F541" s="107" t="s">
        <v>1571</v>
      </c>
      <c r="G541" s="105">
        <v>50000</v>
      </c>
      <c r="H541" s="153" t="s">
        <v>1600</v>
      </c>
      <c r="I541" s="130">
        <f t="shared" si="2"/>
        <v>50000</v>
      </c>
    </row>
    <row r="542" spans="1:9" ht="15.75" thickBot="1">
      <c r="A542" s="246">
        <v>535</v>
      </c>
      <c r="B542" s="153" t="s">
        <v>560</v>
      </c>
      <c r="C542" s="202" t="s">
        <v>1009</v>
      </c>
      <c r="D542" s="126" t="s">
        <v>1636</v>
      </c>
      <c r="E542" s="153"/>
      <c r="F542" s="107" t="s">
        <v>1572</v>
      </c>
      <c r="G542" s="105">
        <v>30000</v>
      </c>
      <c r="H542" s="153" t="s">
        <v>1600</v>
      </c>
      <c r="I542" s="130">
        <f t="shared" si="2"/>
        <v>30000</v>
      </c>
    </row>
    <row r="543" spans="1:9" ht="15.75" thickBot="1">
      <c r="A543" s="246">
        <v>536</v>
      </c>
      <c r="B543" s="153" t="s">
        <v>560</v>
      </c>
      <c r="C543" s="202" t="s">
        <v>1009</v>
      </c>
      <c r="D543" s="126" t="s">
        <v>1637</v>
      </c>
      <c r="E543" s="153"/>
      <c r="F543" s="107" t="s">
        <v>1574</v>
      </c>
      <c r="G543" s="105">
        <v>33000</v>
      </c>
      <c r="H543" s="153" t="s">
        <v>1600</v>
      </c>
      <c r="I543" s="130">
        <f t="shared" si="2"/>
        <v>33000</v>
      </c>
    </row>
    <row r="544" spans="1:9" ht="15.75" thickBot="1">
      <c r="A544" s="246">
        <v>537</v>
      </c>
      <c r="B544" s="153" t="s">
        <v>560</v>
      </c>
      <c r="C544" s="202" t="s">
        <v>1009</v>
      </c>
      <c r="D544" s="126" t="s">
        <v>1638</v>
      </c>
      <c r="E544" s="153"/>
      <c r="F544" s="107" t="s">
        <v>1579</v>
      </c>
      <c r="G544" s="105">
        <v>10000</v>
      </c>
      <c r="H544" s="153" t="s">
        <v>1600</v>
      </c>
      <c r="I544" s="130">
        <f t="shared" si="2"/>
        <v>10000</v>
      </c>
    </row>
    <row r="545" spans="1:9" ht="15.75" thickBot="1">
      <c r="A545" s="246">
        <v>538</v>
      </c>
      <c r="B545" s="153" t="s">
        <v>560</v>
      </c>
      <c r="C545" s="202" t="s">
        <v>1009</v>
      </c>
      <c r="D545" s="126" t="s">
        <v>1639</v>
      </c>
      <c r="E545" s="153"/>
      <c r="F545" s="107" t="s">
        <v>1579</v>
      </c>
      <c r="G545" s="105">
        <v>306750</v>
      </c>
      <c r="H545" s="153" t="s">
        <v>1600</v>
      </c>
      <c r="I545" s="130">
        <f t="shared" si="2"/>
        <v>306750</v>
      </c>
    </row>
    <row r="546" spans="1:9" ht="15.75" thickBot="1">
      <c r="A546" s="246">
        <v>539</v>
      </c>
      <c r="B546" s="153" t="s">
        <v>560</v>
      </c>
      <c r="C546" s="202" t="s">
        <v>1009</v>
      </c>
      <c r="D546" s="237" t="s">
        <v>624</v>
      </c>
      <c r="E546" s="153"/>
      <c r="F546" s="107" t="s">
        <v>1586</v>
      </c>
      <c r="G546" s="128">
        <v>50000</v>
      </c>
      <c r="H546" s="153" t="s">
        <v>1600</v>
      </c>
      <c r="I546" s="130">
        <f t="shared" si="2"/>
        <v>50000</v>
      </c>
    </row>
    <row r="547" spans="1:9" ht="15.75" thickBot="1">
      <c r="A547" s="246">
        <v>540</v>
      </c>
      <c r="B547" s="153" t="s">
        <v>560</v>
      </c>
      <c r="C547" s="202" t="s">
        <v>1009</v>
      </c>
      <c r="D547" s="126" t="s">
        <v>1638</v>
      </c>
      <c r="E547" s="153"/>
      <c r="F547" s="107" t="s">
        <v>1587</v>
      </c>
      <c r="G547" s="128">
        <v>7000</v>
      </c>
      <c r="H547" s="153" t="s">
        <v>1600</v>
      </c>
      <c r="I547" s="130">
        <f t="shared" si="2"/>
        <v>7000</v>
      </c>
    </row>
    <row r="548" spans="1:9" ht="15.75" thickBot="1">
      <c r="A548" s="246">
        <v>541</v>
      </c>
      <c r="B548" s="153" t="s">
        <v>560</v>
      </c>
      <c r="C548" s="202" t="s">
        <v>1009</v>
      </c>
      <c r="D548" s="126" t="s">
        <v>1640</v>
      </c>
      <c r="E548" s="153"/>
      <c r="F548" s="107" t="s">
        <v>1589</v>
      </c>
      <c r="G548" s="128">
        <v>15000</v>
      </c>
      <c r="H548" s="153" t="s">
        <v>1600</v>
      </c>
      <c r="I548" s="130">
        <f t="shared" si="2"/>
        <v>15000</v>
      </c>
    </row>
    <row r="549" spans="1:9" ht="15.75" thickBot="1">
      <c r="A549" s="246">
        <v>542</v>
      </c>
      <c r="B549" s="153" t="s">
        <v>560</v>
      </c>
      <c r="C549" s="202" t="s">
        <v>1009</v>
      </c>
      <c r="D549" s="126" t="s">
        <v>1641</v>
      </c>
      <c r="E549" s="153"/>
      <c r="F549" s="107" t="s">
        <v>1589</v>
      </c>
      <c r="G549" s="128">
        <v>15000</v>
      </c>
      <c r="H549" s="153" t="s">
        <v>1600</v>
      </c>
      <c r="I549" s="130">
        <f t="shared" si="2"/>
        <v>15000</v>
      </c>
    </row>
    <row r="550" spans="1:9" ht="15.75" thickBot="1">
      <c r="A550" s="246">
        <v>543</v>
      </c>
      <c r="B550" s="153" t="s">
        <v>560</v>
      </c>
      <c r="C550" s="202" t="s">
        <v>1009</v>
      </c>
      <c r="D550" s="126" t="s">
        <v>1642</v>
      </c>
      <c r="E550" s="153"/>
      <c r="F550" s="107" t="s">
        <v>1589</v>
      </c>
      <c r="G550" s="128">
        <v>30000</v>
      </c>
      <c r="H550" s="153" t="s">
        <v>1600</v>
      </c>
      <c r="I550" s="130">
        <f t="shared" si="2"/>
        <v>30000</v>
      </c>
    </row>
    <row r="551" spans="1:9" ht="15.75" thickBot="1">
      <c r="A551" s="246">
        <v>544</v>
      </c>
      <c r="B551" s="153" t="s">
        <v>560</v>
      </c>
      <c r="C551" s="202" t="s">
        <v>1009</v>
      </c>
      <c r="D551" s="126" t="s">
        <v>1643</v>
      </c>
      <c r="E551" s="153"/>
      <c r="F551" s="107" t="s">
        <v>1590</v>
      </c>
      <c r="G551" s="128">
        <v>20000</v>
      </c>
      <c r="H551" s="153" t="s">
        <v>1600</v>
      </c>
      <c r="I551" s="130">
        <f t="shared" si="2"/>
        <v>20000</v>
      </c>
    </row>
    <row r="552" spans="1:9" ht="15.75" thickBot="1">
      <c r="A552" s="246">
        <v>545</v>
      </c>
      <c r="B552" s="153" t="s">
        <v>560</v>
      </c>
      <c r="C552" s="202" t="s">
        <v>1009</v>
      </c>
      <c r="D552" s="126" t="s">
        <v>1007</v>
      </c>
      <c r="E552" s="153"/>
      <c r="F552" s="107" t="s">
        <v>1592</v>
      </c>
      <c r="G552" s="128">
        <f>160000-92000</f>
        <v>68000</v>
      </c>
      <c r="H552" s="153" t="s">
        <v>1600</v>
      </c>
      <c r="I552" s="130">
        <f t="shared" si="2"/>
        <v>68000</v>
      </c>
    </row>
    <row r="553" spans="1:9" ht="15.75" thickBot="1">
      <c r="A553" s="246">
        <v>546</v>
      </c>
      <c r="B553" s="153"/>
      <c r="C553" s="202"/>
      <c r="D553" s="106"/>
      <c r="E553" s="153"/>
      <c r="F553" s="127"/>
      <c r="G553" s="130"/>
      <c r="H553" s="153"/>
      <c r="I553" s="130"/>
    </row>
    <row r="554" spans="1:9" ht="15.75" thickBot="1">
      <c r="A554" s="246">
        <v>547</v>
      </c>
      <c r="B554" s="153"/>
      <c r="C554" s="202"/>
      <c r="D554" s="106"/>
      <c r="E554" s="153"/>
      <c r="F554" s="127"/>
      <c r="G554" s="130"/>
      <c r="H554" s="153"/>
      <c r="I554" s="130"/>
    </row>
    <row r="555" spans="1:9" ht="15.75" thickBot="1">
      <c r="A555" s="246">
        <v>548</v>
      </c>
      <c r="B555" s="153"/>
      <c r="C555" s="202"/>
      <c r="D555" s="106"/>
      <c r="E555" s="153"/>
      <c r="F555" s="127"/>
      <c r="G555" s="130"/>
      <c r="H555" s="153"/>
      <c r="I555" s="130"/>
    </row>
    <row r="556" spans="1:9" ht="15.75" thickBot="1">
      <c r="A556" s="246">
        <v>549</v>
      </c>
      <c r="B556" s="153"/>
      <c r="C556" s="153"/>
      <c r="D556" s="153"/>
      <c r="E556" s="153"/>
      <c r="F556" s="153"/>
      <c r="G556" s="153"/>
      <c r="H556" s="153"/>
      <c r="I556" s="153"/>
    </row>
    <row r="557" spans="1:9" ht="15.75" customHeight="1" thickBot="1">
      <c r="A557" s="305" t="s">
        <v>53</v>
      </c>
      <c r="B557" s="306"/>
      <c r="C557" s="306"/>
      <c r="D557" s="306"/>
      <c r="E557" s="306"/>
      <c r="F557" s="306"/>
      <c r="G557" s="306"/>
      <c r="H557" s="307"/>
      <c r="I557" s="136">
        <f>SUM(I8:I556)</f>
        <v>38592236</v>
      </c>
    </row>
  </sheetData>
  <mergeCells count="10">
    <mergeCell ref="A557:H557"/>
    <mergeCell ref="A5:A6"/>
    <mergeCell ref="A1:I1"/>
    <mergeCell ref="A2:I2"/>
    <mergeCell ref="A3:I3"/>
    <mergeCell ref="B5:B6"/>
    <mergeCell ref="C5:C6"/>
    <mergeCell ref="D5:G5"/>
    <mergeCell ref="H5:H6"/>
    <mergeCell ref="I5:I6"/>
  </mergeCells>
  <pageMargins left="0.7" right="0.7" top="0.75" bottom="0.75" header="0.3" footer="0.3"/>
  <pageSetup paperSize="9"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I27"/>
  <sheetViews>
    <sheetView showGridLines="0" view="pageBreakPreview" zoomScale="90" zoomScaleNormal="140" zoomScaleSheetLayoutView="90" workbookViewId="0">
      <selection activeCell="A6" sqref="A6:A24"/>
    </sheetView>
  </sheetViews>
  <sheetFormatPr defaultRowHeight="15"/>
  <cols>
    <col min="1" max="1" width="4.85546875" customWidth="1"/>
    <col min="2" max="3" width="19.85546875" customWidth="1"/>
    <col min="4" max="4" width="42.85546875" bestFit="1" customWidth="1"/>
    <col min="5" max="5" width="26.28515625" customWidth="1"/>
    <col min="6" max="9" width="16" customWidth="1"/>
  </cols>
  <sheetData>
    <row r="1" spans="1:9" ht="34.5" customHeight="1">
      <c r="A1" s="318" t="s">
        <v>57</v>
      </c>
      <c r="B1" s="258"/>
      <c r="C1" s="258"/>
      <c r="D1" s="258"/>
      <c r="E1" s="258"/>
      <c r="F1" s="258"/>
      <c r="G1" s="258"/>
      <c r="H1" s="258"/>
      <c r="I1" s="258"/>
    </row>
    <row r="2" spans="1:9" ht="8.4499999999999993" customHeight="1" thickBot="1"/>
    <row r="3" spans="1:9" ht="45.6" customHeight="1" thickBot="1">
      <c r="A3" s="308" t="s">
        <v>18</v>
      </c>
      <c r="B3" s="311" t="s">
        <v>37</v>
      </c>
      <c r="C3" s="311" t="s">
        <v>44</v>
      </c>
      <c r="D3" s="313" t="s">
        <v>54</v>
      </c>
      <c r="E3" s="314"/>
      <c r="F3" s="314"/>
      <c r="G3" s="315"/>
      <c r="H3" s="311" t="s">
        <v>39</v>
      </c>
      <c r="I3" s="316" t="s">
        <v>50</v>
      </c>
    </row>
    <row r="4" spans="1:9" ht="45.75" thickBot="1">
      <c r="A4" s="309"/>
      <c r="B4" s="312"/>
      <c r="C4" s="312"/>
      <c r="D4" s="50" t="s">
        <v>23</v>
      </c>
      <c r="E4" s="50" t="s">
        <v>24</v>
      </c>
      <c r="F4" s="50" t="s">
        <v>51</v>
      </c>
      <c r="G4" s="51" t="s">
        <v>52</v>
      </c>
      <c r="H4" s="312"/>
      <c r="I4" s="309"/>
    </row>
    <row r="5" spans="1:9" ht="15.75" thickBot="1">
      <c r="A5" s="52">
        <v>1</v>
      </c>
      <c r="B5" s="50">
        <v>2</v>
      </c>
      <c r="C5" s="50">
        <v>3</v>
      </c>
      <c r="D5" s="50">
        <v>4</v>
      </c>
      <c r="E5" s="50">
        <v>5</v>
      </c>
      <c r="F5" s="50">
        <v>6</v>
      </c>
      <c r="G5" s="50">
        <v>7</v>
      </c>
      <c r="H5" s="50">
        <v>8</v>
      </c>
      <c r="I5" s="50">
        <v>9</v>
      </c>
    </row>
    <row r="6" spans="1:9" ht="15.75" thickBot="1">
      <c r="A6" s="52">
        <v>1</v>
      </c>
      <c r="B6" s="50" t="s">
        <v>560</v>
      </c>
      <c r="C6" s="111" t="s">
        <v>1009</v>
      </c>
      <c r="D6" s="106" t="s">
        <v>557</v>
      </c>
      <c r="E6" s="50" t="s">
        <v>561</v>
      </c>
      <c r="F6" s="115" t="s">
        <v>556</v>
      </c>
      <c r="G6" s="122">
        <v>200000</v>
      </c>
      <c r="H6" s="50" t="s">
        <v>559</v>
      </c>
      <c r="I6" s="122">
        <v>200000</v>
      </c>
    </row>
    <row r="7" spans="1:9" ht="15.75" thickBot="1">
      <c r="A7" s="246">
        <v>2</v>
      </c>
      <c r="B7" s="50" t="s">
        <v>560</v>
      </c>
      <c r="C7" s="111" t="s">
        <v>1009</v>
      </c>
      <c r="D7" s="106" t="s">
        <v>558</v>
      </c>
      <c r="E7" s="50" t="s">
        <v>562</v>
      </c>
      <c r="F7" s="114" t="s">
        <v>555</v>
      </c>
      <c r="G7" s="123">
        <v>16000</v>
      </c>
      <c r="H7" s="50" t="s">
        <v>559</v>
      </c>
      <c r="I7" s="123">
        <v>16000</v>
      </c>
    </row>
    <row r="8" spans="1:9" ht="15.75" thickBot="1">
      <c r="A8" s="246">
        <v>3</v>
      </c>
      <c r="B8" s="50" t="s">
        <v>560</v>
      </c>
      <c r="C8" s="111" t="s">
        <v>1009</v>
      </c>
      <c r="D8" s="135" t="s">
        <v>558</v>
      </c>
      <c r="E8" s="50" t="s">
        <v>562</v>
      </c>
      <c r="F8" s="125" t="s">
        <v>555</v>
      </c>
      <c r="G8" s="124">
        <v>600000</v>
      </c>
      <c r="H8" s="131" t="s">
        <v>559</v>
      </c>
      <c r="I8" s="124">
        <v>600000</v>
      </c>
    </row>
    <row r="9" spans="1:9" ht="15.75" thickBot="1">
      <c r="A9" s="246">
        <v>4</v>
      </c>
      <c r="B9" s="50" t="s">
        <v>560</v>
      </c>
      <c r="C9" s="111" t="s">
        <v>1009</v>
      </c>
      <c r="D9" s="133" t="s">
        <v>635</v>
      </c>
      <c r="E9" s="131" t="s">
        <v>854</v>
      </c>
      <c r="F9" s="114" t="s">
        <v>844</v>
      </c>
      <c r="G9" s="148">
        <v>184500</v>
      </c>
      <c r="H9" s="153" t="s">
        <v>850</v>
      </c>
      <c r="I9" s="150">
        <v>184500</v>
      </c>
    </row>
    <row r="10" spans="1:9" ht="15.75" thickBot="1">
      <c r="A10" s="246">
        <v>5</v>
      </c>
      <c r="B10" s="50" t="s">
        <v>560</v>
      </c>
      <c r="C10" s="111" t="s">
        <v>1009</v>
      </c>
      <c r="D10" s="133" t="s">
        <v>648</v>
      </c>
      <c r="E10" s="132"/>
      <c r="F10" s="114" t="s">
        <v>844</v>
      </c>
      <c r="G10" s="148">
        <v>478140</v>
      </c>
      <c r="H10" s="153" t="s">
        <v>850</v>
      </c>
      <c r="I10" s="151">
        <v>478140</v>
      </c>
    </row>
    <row r="11" spans="1:9" ht="15" customHeight="1" thickBot="1">
      <c r="A11" s="246">
        <v>6</v>
      </c>
      <c r="B11" s="50" t="s">
        <v>560</v>
      </c>
      <c r="C11" s="111" t="s">
        <v>1009</v>
      </c>
      <c r="D11" s="133" t="s">
        <v>865</v>
      </c>
      <c r="E11" s="132" t="s">
        <v>866</v>
      </c>
      <c r="F11" s="114" t="s">
        <v>847</v>
      </c>
      <c r="G11" s="149">
        <v>100000</v>
      </c>
      <c r="H11" s="153" t="s">
        <v>850</v>
      </c>
      <c r="I11" s="152">
        <v>100000</v>
      </c>
    </row>
    <row r="12" spans="1:9" ht="15" customHeight="1" thickBot="1">
      <c r="A12" s="246">
        <v>7</v>
      </c>
      <c r="B12" s="209" t="s">
        <v>560</v>
      </c>
      <c r="C12" s="210" t="s">
        <v>1009</v>
      </c>
      <c r="D12" s="126" t="s">
        <v>1142</v>
      </c>
      <c r="E12" s="211"/>
      <c r="F12" s="127" t="s">
        <v>1219</v>
      </c>
      <c r="G12" s="128">
        <v>100000</v>
      </c>
      <c r="H12" s="211" t="s">
        <v>1237</v>
      </c>
      <c r="I12" s="130">
        <f t="shared" ref="I12:I19" si="0">G12</f>
        <v>100000</v>
      </c>
    </row>
    <row r="13" spans="1:9" ht="15" customHeight="1" thickBot="1">
      <c r="A13" s="246">
        <v>8</v>
      </c>
      <c r="B13" s="209" t="s">
        <v>560</v>
      </c>
      <c r="C13" s="210" t="s">
        <v>1009</v>
      </c>
      <c r="D13" s="126" t="s">
        <v>1143</v>
      </c>
      <c r="E13" s="211"/>
      <c r="F13" s="127" t="s">
        <v>1219</v>
      </c>
      <c r="G13" s="128">
        <v>100000</v>
      </c>
      <c r="H13" s="211" t="s">
        <v>1237</v>
      </c>
      <c r="I13" s="130">
        <f t="shared" si="0"/>
        <v>100000</v>
      </c>
    </row>
    <row r="14" spans="1:9" ht="15" customHeight="1" thickBot="1">
      <c r="A14" s="246">
        <v>9</v>
      </c>
      <c r="B14" s="209" t="s">
        <v>560</v>
      </c>
      <c r="C14" s="210" t="s">
        <v>1009</v>
      </c>
      <c r="D14" s="126" t="s">
        <v>1149</v>
      </c>
      <c r="E14" s="211"/>
      <c r="F14" s="127" t="s">
        <v>1221</v>
      </c>
      <c r="G14" s="128">
        <v>100000</v>
      </c>
      <c r="H14" s="211" t="s">
        <v>1237</v>
      </c>
      <c r="I14" s="130">
        <f t="shared" si="0"/>
        <v>100000</v>
      </c>
    </row>
    <row r="15" spans="1:9" ht="15" customHeight="1" thickBot="1">
      <c r="A15" s="246">
        <v>10</v>
      </c>
      <c r="B15" s="209" t="s">
        <v>560</v>
      </c>
      <c r="C15" s="210" t="s">
        <v>1009</v>
      </c>
      <c r="D15" s="126" t="s">
        <v>1153</v>
      </c>
      <c r="E15" s="211"/>
      <c r="F15" s="127" t="s">
        <v>1224</v>
      </c>
      <c r="G15" s="128">
        <v>150000</v>
      </c>
      <c r="H15" s="211" t="s">
        <v>1237</v>
      </c>
      <c r="I15" s="130">
        <f t="shared" si="0"/>
        <v>150000</v>
      </c>
    </row>
    <row r="16" spans="1:9" ht="15" customHeight="1" thickBot="1">
      <c r="A16" s="246">
        <v>11</v>
      </c>
      <c r="B16" s="209" t="s">
        <v>560</v>
      </c>
      <c r="C16" s="210" t="s">
        <v>1009</v>
      </c>
      <c r="D16" s="126" t="s">
        <v>1142</v>
      </c>
      <c r="E16" s="211"/>
      <c r="F16" s="127" t="s">
        <v>1234</v>
      </c>
      <c r="G16" s="128">
        <v>40000</v>
      </c>
      <c r="H16" s="211" t="s">
        <v>1237</v>
      </c>
      <c r="I16" s="130">
        <f t="shared" si="0"/>
        <v>40000</v>
      </c>
    </row>
    <row r="17" spans="1:9" ht="15" customHeight="1" thickBot="1">
      <c r="A17" s="246">
        <v>12</v>
      </c>
      <c r="B17" s="209" t="s">
        <v>560</v>
      </c>
      <c r="C17" s="210" t="s">
        <v>1009</v>
      </c>
      <c r="D17" s="126" t="s">
        <v>1180</v>
      </c>
      <c r="E17" s="211"/>
      <c r="F17" s="127" t="s">
        <v>1234</v>
      </c>
      <c r="G17" s="128">
        <v>70000</v>
      </c>
      <c r="H17" s="211" t="s">
        <v>1237</v>
      </c>
      <c r="I17" s="130">
        <f t="shared" si="0"/>
        <v>70000</v>
      </c>
    </row>
    <row r="18" spans="1:9" ht="15" customHeight="1" thickBot="1">
      <c r="A18" s="246">
        <v>13</v>
      </c>
      <c r="B18" s="209" t="s">
        <v>560</v>
      </c>
      <c r="C18" s="210" t="s">
        <v>1009</v>
      </c>
      <c r="D18" s="126" t="s">
        <v>1181</v>
      </c>
      <c r="E18" s="211"/>
      <c r="F18" s="127" t="s">
        <v>1234</v>
      </c>
      <c r="G18" s="128">
        <v>70000</v>
      </c>
      <c r="H18" s="211" t="s">
        <v>1237</v>
      </c>
      <c r="I18" s="130">
        <f t="shared" si="0"/>
        <v>70000</v>
      </c>
    </row>
    <row r="19" spans="1:9" ht="15" customHeight="1" thickBot="1">
      <c r="A19" s="246">
        <v>14</v>
      </c>
      <c r="B19" s="209" t="s">
        <v>560</v>
      </c>
      <c r="C19" s="210" t="s">
        <v>1009</v>
      </c>
      <c r="D19" s="126" t="s">
        <v>1189</v>
      </c>
      <c r="E19" s="211"/>
      <c r="F19" s="127" t="s">
        <v>967</v>
      </c>
      <c r="G19" s="128">
        <v>15000</v>
      </c>
      <c r="H19" s="211" t="s">
        <v>1237</v>
      </c>
      <c r="I19" s="130">
        <f t="shared" si="0"/>
        <v>15000</v>
      </c>
    </row>
    <row r="20" spans="1:9" ht="15" customHeight="1" thickBot="1">
      <c r="A20" s="246">
        <v>15</v>
      </c>
      <c r="B20" s="209" t="s">
        <v>560</v>
      </c>
      <c r="C20" s="210" t="s">
        <v>1009</v>
      </c>
      <c r="D20" s="126" t="s">
        <v>1203</v>
      </c>
      <c r="E20" s="211"/>
      <c r="F20" s="127" t="s">
        <v>1136</v>
      </c>
      <c r="G20" s="128">
        <v>90000</v>
      </c>
      <c r="H20" s="211" t="s">
        <v>1237</v>
      </c>
      <c r="I20" s="130">
        <f t="shared" ref="I20:I24" si="1">G20</f>
        <v>90000</v>
      </c>
    </row>
    <row r="21" spans="1:9" ht="15" customHeight="1" thickBot="1">
      <c r="A21" s="246">
        <v>16</v>
      </c>
      <c r="B21" s="209" t="s">
        <v>560</v>
      </c>
      <c r="C21" s="210" t="s">
        <v>1009</v>
      </c>
      <c r="D21" s="126" t="s">
        <v>1212</v>
      </c>
      <c r="E21" s="211"/>
      <c r="F21" s="127" t="s">
        <v>1136</v>
      </c>
      <c r="G21" s="128">
        <v>100000</v>
      </c>
      <c r="H21" s="211" t="s">
        <v>1237</v>
      </c>
      <c r="I21" s="130">
        <f t="shared" si="1"/>
        <v>100000</v>
      </c>
    </row>
    <row r="22" spans="1:9" ht="15" customHeight="1" thickBot="1">
      <c r="A22" s="246">
        <v>17</v>
      </c>
      <c r="B22" s="212" t="s">
        <v>560</v>
      </c>
      <c r="C22" s="213" t="s">
        <v>1009</v>
      </c>
      <c r="D22" s="126" t="s">
        <v>1153</v>
      </c>
      <c r="E22" s="211"/>
      <c r="F22" s="127" t="s">
        <v>1136</v>
      </c>
      <c r="G22" s="128">
        <v>150000</v>
      </c>
      <c r="H22" s="211" t="s">
        <v>1237</v>
      </c>
      <c r="I22" s="130">
        <f t="shared" si="1"/>
        <v>150000</v>
      </c>
    </row>
    <row r="23" spans="1:9" ht="15" customHeight="1" thickBot="1">
      <c r="A23" s="246">
        <v>18</v>
      </c>
      <c r="B23" s="211" t="s">
        <v>560</v>
      </c>
      <c r="C23" s="249" t="s">
        <v>1009</v>
      </c>
      <c r="D23" s="203" t="s">
        <v>1149</v>
      </c>
      <c r="E23" s="211"/>
      <c r="F23" s="127" t="s">
        <v>1236</v>
      </c>
      <c r="G23" s="128">
        <v>100000</v>
      </c>
      <c r="H23" s="211" t="s">
        <v>1237</v>
      </c>
      <c r="I23" s="130">
        <f t="shared" si="1"/>
        <v>100000</v>
      </c>
    </row>
    <row r="24" spans="1:9" ht="15" customHeight="1" thickBot="1">
      <c r="A24" s="246">
        <v>19</v>
      </c>
      <c r="B24" s="211" t="s">
        <v>560</v>
      </c>
      <c r="C24" s="249" t="s">
        <v>1009</v>
      </c>
      <c r="D24" s="203" t="s">
        <v>1189</v>
      </c>
      <c r="E24" s="132"/>
      <c r="F24" s="114" t="s">
        <v>1577</v>
      </c>
      <c r="G24" s="236">
        <v>15000</v>
      </c>
      <c r="H24" s="153" t="s">
        <v>1600</v>
      </c>
      <c r="I24" s="130">
        <f t="shared" si="1"/>
        <v>15000</v>
      </c>
    </row>
    <row r="25" spans="1:9" ht="15.75" thickBot="1">
      <c r="A25" s="317" t="s">
        <v>58</v>
      </c>
      <c r="B25" s="306"/>
      <c r="C25" s="306"/>
      <c r="D25" s="306"/>
      <c r="E25" s="306"/>
      <c r="F25" s="306"/>
      <c r="G25" s="306"/>
      <c r="H25" s="307"/>
      <c r="I25" s="136">
        <f>SUM(I6:I24)</f>
        <v>2678640</v>
      </c>
    </row>
    <row r="27" spans="1:9">
      <c r="I27" s="146"/>
    </row>
  </sheetData>
  <mergeCells count="8">
    <mergeCell ref="A25:H25"/>
    <mergeCell ref="A1:I1"/>
    <mergeCell ref="A3:A4"/>
    <mergeCell ref="B3:B4"/>
    <mergeCell ref="C3:C4"/>
    <mergeCell ref="D3:G3"/>
    <mergeCell ref="H3:H4"/>
    <mergeCell ref="I3:I4"/>
  </mergeCells>
  <pageMargins left="0.7" right="0.7" top="0.75" bottom="0.75" header="0.3" footer="0.3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F130"/>
  <sheetViews>
    <sheetView showGridLines="0" view="pageBreakPreview" zoomScale="115" zoomScaleNormal="140" zoomScaleSheetLayoutView="115" workbookViewId="0">
      <pane ySplit="3" topLeftCell="A133" activePane="bottomLeft" state="frozen"/>
      <selection pane="bottomLeft" activeCell="A115" sqref="A115"/>
    </sheetView>
  </sheetViews>
  <sheetFormatPr defaultRowHeight="15"/>
  <cols>
    <col min="1" max="1" width="5.5703125" customWidth="1"/>
    <col min="2" max="2" width="33.85546875" customWidth="1"/>
    <col min="3" max="3" width="38.42578125" customWidth="1"/>
    <col min="4" max="4" width="30.140625" customWidth="1"/>
    <col min="5" max="5" width="21.85546875" customWidth="1"/>
    <col min="6" max="6" width="25.42578125" customWidth="1"/>
  </cols>
  <sheetData>
    <row r="1" spans="1:6" ht="15.75">
      <c r="A1" s="294" t="s">
        <v>93</v>
      </c>
      <c r="B1" s="253"/>
      <c r="C1" s="253"/>
      <c r="D1" s="253"/>
      <c r="E1" s="253"/>
      <c r="F1" s="253"/>
    </row>
    <row r="2" spans="1:6" ht="15.75" thickBot="1">
      <c r="A2" s="319"/>
      <c r="B2" s="319"/>
      <c r="C2" s="319"/>
      <c r="D2" s="319"/>
      <c r="E2" s="319"/>
      <c r="F2" s="319"/>
    </row>
    <row r="3" spans="1:6" ht="30.75" thickBot="1">
      <c r="A3" s="58" t="s">
        <v>59</v>
      </c>
      <c r="B3" s="59" t="s">
        <v>60</v>
      </c>
      <c r="C3" s="59" t="s">
        <v>61</v>
      </c>
      <c r="D3" s="59" t="s">
        <v>62</v>
      </c>
      <c r="E3" s="42" t="s">
        <v>63</v>
      </c>
      <c r="F3" s="61" t="s">
        <v>92</v>
      </c>
    </row>
    <row r="4" spans="1:6" ht="15.75" thickBot="1">
      <c r="A4" s="60">
        <v>1</v>
      </c>
      <c r="B4" s="32">
        <v>2</v>
      </c>
      <c r="C4" s="36">
        <v>3</v>
      </c>
      <c r="D4" s="36">
        <v>4</v>
      </c>
      <c r="E4" s="36">
        <v>5</v>
      </c>
      <c r="F4" s="37">
        <v>6</v>
      </c>
    </row>
    <row r="5" spans="1:6" ht="15.75" thickBot="1">
      <c r="A5" s="62">
        <v>1</v>
      </c>
      <c r="B5" s="25" t="s">
        <v>64</v>
      </c>
      <c r="C5" s="25"/>
      <c r="D5" s="25"/>
      <c r="E5" s="25"/>
      <c r="F5" s="138">
        <f>F6+F9+F12+F15</f>
        <v>827798</v>
      </c>
    </row>
    <row r="6" spans="1:6" ht="30.75" thickBot="1">
      <c r="A6" s="25" t="s">
        <v>65</v>
      </c>
      <c r="B6" s="25" t="s">
        <v>66</v>
      </c>
      <c r="C6" s="25"/>
      <c r="D6" s="25"/>
      <c r="E6" s="25"/>
      <c r="F6" s="138">
        <f>F7+F8</f>
        <v>827798</v>
      </c>
    </row>
    <row r="7" spans="1:6" ht="15.75" thickBot="1">
      <c r="A7" s="25" t="s">
        <v>67</v>
      </c>
      <c r="B7" s="25"/>
      <c r="C7" s="25" t="s">
        <v>1379</v>
      </c>
      <c r="D7" s="25" t="s">
        <v>1380</v>
      </c>
      <c r="E7" s="25" t="s">
        <v>1136</v>
      </c>
      <c r="F7" s="138">
        <v>461998</v>
      </c>
    </row>
    <row r="8" spans="1:6" ht="15.75" thickBot="1">
      <c r="A8" s="25" t="s">
        <v>68</v>
      </c>
      <c r="B8" s="25"/>
      <c r="C8" s="25" t="s">
        <v>1351</v>
      </c>
      <c r="D8" s="25" t="s">
        <v>1381</v>
      </c>
      <c r="E8" s="25" t="s">
        <v>1136</v>
      </c>
      <c r="F8" s="138">
        <v>365800</v>
      </c>
    </row>
    <row r="9" spans="1:6" ht="30.75" thickBot="1">
      <c r="A9" s="25" t="s">
        <v>69</v>
      </c>
      <c r="B9" s="25" t="s">
        <v>70</v>
      </c>
      <c r="C9" s="25"/>
      <c r="D9" s="25"/>
      <c r="E9" s="25"/>
      <c r="F9" s="26"/>
    </row>
    <row r="10" spans="1:6" ht="15.75" thickBot="1">
      <c r="A10" s="25" t="s">
        <v>71</v>
      </c>
      <c r="B10" s="25"/>
      <c r="C10" s="25"/>
      <c r="D10" s="25"/>
      <c r="E10" s="25"/>
      <c r="F10" s="26"/>
    </row>
    <row r="11" spans="1:6" ht="15.75" thickBot="1">
      <c r="A11" s="25" t="s">
        <v>72</v>
      </c>
      <c r="B11" s="25"/>
      <c r="C11" s="25"/>
      <c r="D11" s="25"/>
      <c r="E11" s="25"/>
      <c r="F11" s="26"/>
    </row>
    <row r="12" spans="1:6" ht="30.75" thickBot="1">
      <c r="A12" s="25" t="s">
        <v>73</v>
      </c>
      <c r="B12" s="25" t="s">
        <v>74</v>
      </c>
      <c r="C12" s="25"/>
      <c r="D12" s="25"/>
      <c r="E12" s="25"/>
      <c r="F12" s="26"/>
    </row>
    <row r="13" spans="1:6" ht="15.75" thickBot="1">
      <c r="A13" s="25" t="s">
        <v>75</v>
      </c>
      <c r="B13" s="25"/>
      <c r="C13" s="196"/>
      <c r="D13" s="196"/>
      <c r="E13" s="196"/>
      <c r="F13" s="238"/>
    </row>
    <row r="14" spans="1:6" ht="15.75" thickBot="1">
      <c r="A14" s="25" t="s">
        <v>76</v>
      </c>
      <c r="B14" s="25"/>
      <c r="C14" s="196"/>
      <c r="D14" s="196"/>
      <c r="E14" s="196"/>
      <c r="F14" s="238"/>
    </row>
    <row r="15" spans="1:6" ht="30.75" thickBot="1">
      <c r="A15" s="25" t="s">
        <v>77</v>
      </c>
      <c r="B15" s="25" t="s">
        <v>78</v>
      </c>
      <c r="C15" s="196"/>
      <c r="D15" s="196"/>
      <c r="E15" s="196"/>
      <c r="F15" s="238"/>
    </row>
    <row r="16" spans="1:6" ht="15.75" thickBot="1">
      <c r="A16" s="25" t="s">
        <v>79</v>
      </c>
      <c r="B16" s="25"/>
      <c r="C16" s="196"/>
      <c r="D16" s="196"/>
      <c r="E16" s="196"/>
      <c r="F16" s="238"/>
    </row>
    <row r="17" spans="1:6" ht="15.75" thickBot="1">
      <c r="A17" s="25" t="s">
        <v>80</v>
      </c>
      <c r="B17" s="25"/>
      <c r="C17" s="196"/>
      <c r="D17" s="196"/>
      <c r="E17" s="196"/>
      <c r="F17" s="238"/>
    </row>
    <row r="18" spans="1:6" ht="75.75" thickBot="1">
      <c r="A18" s="69">
        <v>2</v>
      </c>
      <c r="B18" s="55" t="s">
        <v>90</v>
      </c>
      <c r="C18" s="239"/>
      <c r="D18" s="239"/>
      <c r="E18" s="239"/>
      <c r="F18" s="240">
        <f>F19+F38+F65</f>
        <v>38118035.159999996</v>
      </c>
    </row>
    <row r="19" spans="1:6" ht="30.75" thickBot="1">
      <c r="A19" s="63" t="s">
        <v>65</v>
      </c>
      <c r="B19" s="64" t="s">
        <v>81</v>
      </c>
      <c r="C19" s="241"/>
      <c r="D19" s="241"/>
      <c r="E19" s="241"/>
      <c r="F19" s="242">
        <f>SUM(F20:F37)</f>
        <v>6255500.5999999996</v>
      </c>
    </row>
    <row r="20" spans="1:6" ht="15.75" thickBot="1">
      <c r="A20" s="25" t="s">
        <v>67</v>
      </c>
      <c r="B20" s="25"/>
      <c r="C20" s="196" t="s">
        <v>1243</v>
      </c>
      <c r="D20" s="196">
        <v>235</v>
      </c>
      <c r="E20" s="196" t="s">
        <v>1236</v>
      </c>
      <c r="F20" s="243">
        <v>54660</v>
      </c>
    </row>
    <row r="21" spans="1:6" ht="15.75" thickBot="1">
      <c r="A21" s="25" t="s">
        <v>68</v>
      </c>
      <c r="B21" s="25"/>
      <c r="C21" s="196" t="s">
        <v>1244</v>
      </c>
      <c r="D21" s="196" t="s">
        <v>1245</v>
      </c>
      <c r="E21" s="196" t="s">
        <v>1246</v>
      </c>
      <c r="F21" s="243">
        <v>37128</v>
      </c>
    </row>
    <row r="22" spans="1:6" ht="15.75" thickBot="1">
      <c r="A22" s="25" t="s">
        <v>1665</v>
      </c>
      <c r="B22" s="25"/>
      <c r="C22" s="196" t="s">
        <v>1247</v>
      </c>
      <c r="D22" s="196" t="s">
        <v>1248</v>
      </c>
      <c r="E22" s="196" t="s">
        <v>1237</v>
      </c>
      <c r="F22" s="243">
        <v>245640.6</v>
      </c>
    </row>
    <row r="23" spans="1:6" ht="15.75" thickBot="1">
      <c r="A23" s="25" t="s">
        <v>1666</v>
      </c>
      <c r="B23" s="25"/>
      <c r="C23" s="196" t="s">
        <v>1249</v>
      </c>
      <c r="D23" s="196" t="s">
        <v>1250</v>
      </c>
      <c r="E23" s="196" t="s">
        <v>1241</v>
      </c>
      <c r="F23" s="243">
        <v>61623</v>
      </c>
    </row>
    <row r="24" spans="1:6" ht="15.75" thickBot="1">
      <c r="A24" s="25" t="s">
        <v>1667</v>
      </c>
      <c r="B24" s="25"/>
      <c r="C24" s="196" t="s">
        <v>1251</v>
      </c>
      <c r="D24" s="196" t="s">
        <v>1252</v>
      </c>
      <c r="E24" s="196" t="s">
        <v>1237</v>
      </c>
      <c r="F24" s="243">
        <v>1013978</v>
      </c>
    </row>
    <row r="25" spans="1:6" ht="15.75" thickBot="1">
      <c r="A25" s="25" t="s">
        <v>1668</v>
      </c>
      <c r="B25" s="25"/>
      <c r="C25" s="196" t="s">
        <v>1253</v>
      </c>
      <c r="D25" s="196" t="s">
        <v>1254</v>
      </c>
      <c r="E25" s="196" t="s">
        <v>1236</v>
      </c>
      <c r="F25" s="243">
        <v>1267109</v>
      </c>
    </row>
    <row r="26" spans="1:6" ht="15.75" thickBot="1">
      <c r="A26" s="25" t="s">
        <v>1669</v>
      </c>
      <c r="B26" s="25"/>
      <c r="C26" s="196" t="s">
        <v>1255</v>
      </c>
      <c r="D26" s="196" t="s">
        <v>1256</v>
      </c>
      <c r="E26" s="196" t="s">
        <v>1241</v>
      </c>
      <c r="F26" s="243">
        <v>121394</v>
      </c>
    </row>
    <row r="27" spans="1:6" ht="15.75" thickBot="1">
      <c r="A27" s="25" t="s">
        <v>1670</v>
      </c>
      <c r="B27" s="25"/>
      <c r="C27" s="196" t="s">
        <v>1257</v>
      </c>
      <c r="D27" s="196" t="s">
        <v>1258</v>
      </c>
      <c r="E27" s="196" t="s">
        <v>1246</v>
      </c>
      <c r="F27" s="243">
        <v>344135</v>
      </c>
    </row>
    <row r="28" spans="1:6" ht="15.75" thickBot="1">
      <c r="A28" s="25" t="s">
        <v>1671</v>
      </c>
      <c r="B28" s="25"/>
      <c r="C28" s="196" t="s">
        <v>1259</v>
      </c>
      <c r="D28" s="196" t="s">
        <v>1260</v>
      </c>
      <c r="E28" s="196" t="s">
        <v>1236</v>
      </c>
      <c r="F28" s="243">
        <v>1310572</v>
      </c>
    </row>
    <row r="29" spans="1:6" ht="15.75" thickBot="1">
      <c r="A29" s="25" t="s">
        <v>1672</v>
      </c>
      <c r="B29" s="25"/>
      <c r="C29" s="196" t="s">
        <v>1261</v>
      </c>
      <c r="D29" s="196" t="s">
        <v>1262</v>
      </c>
      <c r="E29" s="196" t="s">
        <v>1263</v>
      </c>
      <c r="F29" s="243">
        <v>185921</v>
      </c>
    </row>
    <row r="30" spans="1:6" ht="15.75" thickBot="1">
      <c r="A30" s="25" t="s">
        <v>1673</v>
      </c>
      <c r="B30" s="25"/>
      <c r="C30" s="196" t="s">
        <v>1264</v>
      </c>
      <c r="D30" s="196" t="s">
        <v>1265</v>
      </c>
      <c r="E30" s="196" t="s">
        <v>1246</v>
      </c>
      <c r="F30" s="243">
        <v>130272</v>
      </c>
    </row>
    <row r="31" spans="1:6" ht="15.75" thickBot="1">
      <c r="A31" s="25" t="s">
        <v>1674</v>
      </c>
      <c r="B31" s="25"/>
      <c r="C31" s="196" t="s">
        <v>1266</v>
      </c>
      <c r="D31" s="196" t="s">
        <v>1267</v>
      </c>
      <c r="E31" s="196" t="s">
        <v>1246</v>
      </c>
      <c r="F31" s="243">
        <v>263164</v>
      </c>
    </row>
    <row r="32" spans="1:6" ht="30.75" thickBot="1">
      <c r="A32" s="25" t="s">
        <v>1675</v>
      </c>
      <c r="B32" s="25"/>
      <c r="C32" s="196" t="s">
        <v>1268</v>
      </c>
      <c r="D32" s="244">
        <v>20129</v>
      </c>
      <c r="E32" s="196" t="s">
        <v>1236</v>
      </c>
      <c r="F32" s="243">
        <v>433839</v>
      </c>
    </row>
    <row r="33" spans="1:6" ht="15.75" thickBot="1">
      <c r="A33" s="25" t="s">
        <v>1676</v>
      </c>
      <c r="B33" s="25"/>
      <c r="C33" s="196" t="s">
        <v>1269</v>
      </c>
      <c r="D33" s="196" t="s">
        <v>1270</v>
      </c>
      <c r="E33" s="196" t="s">
        <v>940</v>
      </c>
      <c r="F33" s="243">
        <v>132821</v>
      </c>
    </row>
    <row r="34" spans="1:6" ht="15.75" thickBot="1">
      <c r="A34" s="25" t="s">
        <v>1677</v>
      </c>
      <c r="B34" s="25"/>
      <c r="C34" s="196" t="s">
        <v>1271</v>
      </c>
      <c r="D34" s="196" t="s">
        <v>1272</v>
      </c>
      <c r="E34" s="196" t="s">
        <v>1136</v>
      </c>
      <c r="F34" s="243">
        <v>54945</v>
      </c>
    </row>
    <row r="35" spans="1:6" ht="15.75" thickBot="1">
      <c r="A35" s="25" t="s">
        <v>1678</v>
      </c>
      <c r="B35" s="25"/>
      <c r="C35" s="196" t="s">
        <v>1388</v>
      </c>
      <c r="D35" s="196">
        <v>200069</v>
      </c>
      <c r="E35" s="196" t="s">
        <v>1246</v>
      </c>
      <c r="F35" s="243">
        <v>156851</v>
      </c>
    </row>
    <row r="36" spans="1:6" ht="15.75" thickBot="1">
      <c r="A36" s="25" t="s">
        <v>1679</v>
      </c>
      <c r="B36" s="25"/>
      <c r="C36" s="196" t="s">
        <v>1389</v>
      </c>
      <c r="D36" s="196">
        <v>26720</v>
      </c>
      <c r="E36" s="196" t="s">
        <v>1390</v>
      </c>
      <c r="F36" s="243">
        <v>104720</v>
      </c>
    </row>
    <row r="37" spans="1:6" s="229" customFormat="1" ht="15.75" thickBot="1">
      <c r="A37" s="251" t="s">
        <v>1680</v>
      </c>
      <c r="B37" s="251"/>
      <c r="C37" s="196" t="s">
        <v>1509</v>
      </c>
      <c r="D37" s="196" t="s">
        <v>1510</v>
      </c>
      <c r="E37" s="196" t="s">
        <v>1136</v>
      </c>
      <c r="F37" s="243">
        <v>336728</v>
      </c>
    </row>
    <row r="38" spans="1:6" ht="30.75" thickBot="1">
      <c r="A38" s="25" t="s">
        <v>69</v>
      </c>
      <c r="B38" s="25" t="s">
        <v>82</v>
      </c>
      <c r="C38" s="25"/>
      <c r="D38" s="25"/>
      <c r="E38" s="25"/>
      <c r="F38" s="138">
        <f>SUM(F39:F63)</f>
        <v>31862534.559999999</v>
      </c>
    </row>
    <row r="39" spans="1:6" ht="15.75" thickBot="1">
      <c r="A39" s="25" t="s">
        <v>71</v>
      </c>
      <c r="B39" s="25"/>
      <c r="C39" s="196" t="s">
        <v>1273</v>
      </c>
      <c r="D39" s="201" t="s">
        <v>1274</v>
      </c>
      <c r="E39" s="196" t="s">
        <v>1246</v>
      </c>
      <c r="F39" s="243">
        <v>1819796</v>
      </c>
    </row>
    <row r="40" spans="1:6" ht="15.75" thickBot="1">
      <c r="A40" s="25" t="s">
        <v>72</v>
      </c>
      <c r="B40" s="25"/>
      <c r="C40" s="196" t="s">
        <v>1275</v>
      </c>
      <c r="D40" s="201" t="s">
        <v>1276</v>
      </c>
      <c r="E40" s="196" t="s">
        <v>1246</v>
      </c>
      <c r="F40" s="243">
        <v>364478</v>
      </c>
    </row>
    <row r="41" spans="1:6" ht="15.75" thickBot="1">
      <c r="A41" s="25" t="s">
        <v>1681</v>
      </c>
      <c r="B41" s="25"/>
      <c r="C41" s="196" t="s">
        <v>1277</v>
      </c>
      <c r="D41" s="201" t="s">
        <v>1278</v>
      </c>
      <c r="E41" s="196" t="s">
        <v>1237</v>
      </c>
      <c r="F41" s="243">
        <v>417362</v>
      </c>
    </row>
    <row r="42" spans="1:6" ht="15.75" thickBot="1">
      <c r="A42" s="25" t="s">
        <v>1682</v>
      </c>
      <c r="B42" s="25"/>
      <c r="C42" s="196" t="s">
        <v>1279</v>
      </c>
      <c r="D42" s="201" t="s">
        <v>1280</v>
      </c>
      <c r="E42" s="196" t="s">
        <v>1237</v>
      </c>
      <c r="F42" s="243">
        <v>4901630</v>
      </c>
    </row>
    <row r="43" spans="1:6" ht="15.75" thickBot="1">
      <c r="A43" s="25" t="s">
        <v>1683</v>
      </c>
      <c r="B43" s="25"/>
      <c r="C43" s="196" t="s">
        <v>1281</v>
      </c>
      <c r="D43" s="201" t="s">
        <v>1282</v>
      </c>
      <c r="E43" s="196" t="s">
        <v>1246</v>
      </c>
      <c r="F43" s="243">
        <v>349163</v>
      </c>
    </row>
    <row r="44" spans="1:6" ht="15.75" thickBot="1">
      <c r="A44" s="25" t="s">
        <v>1684</v>
      </c>
      <c r="B44" s="25"/>
      <c r="C44" s="196" t="s">
        <v>1283</v>
      </c>
      <c r="D44" s="201" t="s">
        <v>1284</v>
      </c>
      <c r="E44" s="196" t="s">
        <v>1246</v>
      </c>
      <c r="F44" s="243">
        <v>3024188</v>
      </c>
    </row>
    <row r="45" spans="1:6" ht="15.75" thickBot="1">
      <c r="A45" s="25" t="s">
        <v>1685</v>
      </c>
      <c r="B45" s="25"/>
      <c r="C45" s="196" t="s">
        <v>1285</v>
      </c>
      <c r="D45" s="201" t="s">
        <v>1286</v>
      </c>
      <c r="E45" s="196" t="s">
        <v>1136</v>
      </c>
      <c r="F45" s="243">
        <v>268214</v>
      </c>
    </row>
    <row r="46" spans="1:6" ht="15.75" thickBot="1">
      <c r="A46" s="25" t="s">
        <v>1686</v>
      </c>
      <c r="B46" s="25"/>
      <c r="C46" s="196" t="s">
        <v>1287</v>
      </c>
      <c r="D46" s="201" t="s">
        <v>1288</v>
      </c>
      <c r="E46" s="196" t="s">
        <v>1246</v>
      </c>
      <c r="F46" s="243">
        <v>221250</v>
      </c>
    </row>
    <row r="47" spans="1:6" ht="15.75" thickBot="1">
      <c r="A47" s="25" t="s">
        <v>1687</v>
      </c>
      <c r="B47" s="25"/>
      <c r="C47" s="196" t="s">
        <v>1289</v>
      </c>
      <c r="D47" s="201" t="s">
        <v>1290</v>
      </c>
      <c r="E47" s="196" t="s">
        <v>1246</v>
      </c>
      <c r="F47" s="243">
        <v>402026</v>
      </c>
    </row>
    <row r="48" spans="1:6" ht="15" customHeight="1" thickBot="1">
      <c r="A48" s="25" t="s">
        <v>1688</v>
      </c>
      <c r="B48" s="25"/>
      <c r="C48" s="196" t="s">
        <v>1291</v>
      </c>
      <c r="D48" s="196" t="s">
        <v>1292</v>
      </c>
      <c r="E48" s="196" t="s">
        <v>1246</v>
      </c>
      <c r="F48" s="243">
        <v>438730</v>
      </c>
    </row>
    <row r="49" spans="1:6" ht="15.75" thickBot="1">
      <c r="A49" s="25" t="s">
        <v>1689</v>
      </c>
      <c r="B49" s="25"/>
      <c r="C49" s="196" t="s">
        <v>1293</v>
      </c>
      <c r="D49" s="196">
        <v>388</v>
      </c>
      <c r="E49" s="196" t="s">
        <v>1246</v>
      </c>
      <c r="F49" s="243">
        <v>1680026</v>
      </c>
    </row>
    <row r="50" spans="1:6" ht="15.75" thickBot="1">
      <c r="A50" s="25" t="s">
        <v>1690</v>
      </c>
      <c r="B50" s="25"/>
      <c r="C50" s="196" t="s">
        <v>1294</v>
      </c>
      <c r="D50" s="196" t="s">
        <v>1295</v>
      </c>
      <c r="E50" s="196" t="s">
        <v>1246</v>
      </c>
      <c r="F50" s="243">
        <v>6675349</v>
      </c>
    </row>
    <row r="51" spans="1:6" ht="15.75" thickBot="1">
      <c r="A51" s="25" t="s">
        <v>1691</v>
      </c>
      <c r="B51" s="25"/>
      <c r="C51" s="196" t="s">
        <v>1296</v>
      </c>
      <c r="D51" s="196" t="s">
        <v>1278</v>
      </c>
      <c r="E51" s="196" t="s">
        <v>1246</v>
      </c>
      <c r="F51" s="243">
        <v>182192</v>
      </c>
    </row>
    <row r="52" spans="1:6" ht="15.75" thickBot="1">
      <c r="A52" s="25" t="s">
        <v>1692</v>
      </c>
      <c r="B52" s="25"/>
      <c r="C52" s="196" t="s">
        <v>1297</v>
      </c>
      <c r="D52" s="196" t="s">
        <v>1265</v>
      </c>
      <c r="E52" s="196" t="s">
        <v>1246</v>
      </c>
      <c r="F52" s="243">
        <v>316618</v>
      </c>
    </row>
    <row r="53" spans="1:6" ht="15.75" thickBot="1">
      <c r="A53" s="25" t="s">
        <v>1693</v>
      </c>
      <c r="B53" s="25"/>
      <c r="C53" s="196" t="s">
        <v>1298</v>
      </c>
      <c r="D53" s="196" t="s">
        <v>1299</v>
      </c>
      <c r="E53" s="196" t="s">
        <v>1241</v>
      </c>
      <c r="F53" s="243">
        <v>159088</v>
      </c>
    </row>
    <row r="54" spans="1:6" ht="15.75" thickBot="1">
      <c r="A54" s="25" t="s">
        <v>1694</v>
      </c>
      <c r="B54" s="25"/>
      <c r="C54" s="196" t="s">
        <v>1300</v>
      </c>
      <c r="D54" s="196">
        <v>79</v>
      </c>
      <c r="E54" s="196" t="s">
        <v>1241</v>
      </c>
      <c r="F54" s="243">
        <v>295956</v>
      </c>
    </row>
    <row r="55" spans="1:6" ht="15.75" thickBot="1">
      <c r="A55" s="25" t="s">
        <v>1695</v>
      </c>
      <c r="B55" s="25"/>
      <c r="C55" s="196" t="s">
        <v>1301</v>
      </c>
      <c r="D55" s="196" t="s">
        <v>1302</v>
      </c>
      <c r="E55" s="196" t="s">
        <v>1137</v>
      </c>
      <c r="F55" s="243">
        <v>424970</v>
      </c>
    </row>
    <row r="56" spans="1:6" ht="30.75" thickBot="1">
      <c r="A56" s="25" t="s">
        <v>1696</v>
      </c>
      <c r="B56" s="25"/>
      <c r="C56" s="196" t="s">
        <v>1303</v>
      </c>
      <c r="D56" s="196" t="s">
        <v>1304</v>
      </c>
      <c r="E56" s="196" t="s">
        <v>1237</v>
      </c>
      <c r="F56" s="243">
        <v>633424</v>
      </c>
    </row>
    <row r="57" spans="1:6" ht="15.75" thickBot="1">
      <c r="A57" s="25" t="s">
        <v>1697</v>
      </c>
      <c r="B57" s="25"/>
      <c r="C57" s="196" t="s">
        <v>1305</v>
      </c>
      <c r="D57" s="196" t="s">
        <v>1306</v>
      </c>
      <c r="E57" s="196" t="s">
        <v>1139</v>
      </c>
      <c r="F57" s="243">
        <v>6522287</v>
      </c>
    </row>
    <row r="58" spans="1:6" ht="15.75" thickBot="1">
      <c r="A58" s="25" t="s">
        <v>1698</v>
      </c>
      <c r="B58" s="25"/>
      <c r="C58" s="196" t="s">
        <v>1307</v>
      </c>
      <c r="D58" s="196" t="s">
        <v>1308</v>
      </c>
      <c r="E58" s="196" t="s">
        <v>1246</v>
      </c>
      <c r="F58" s="243">
        <v>1165114</v>
      </c>
    </row>
    <row r="59" spans="1:6" ht="15.75" thickBot="1">
      <c r="A59" s="25" t="s">
        <v>1699</v>
      </c>
      <c r="B59" s="25"/>
      <c r="C59" s="196" t="s">
        <v>1309</v>
      </c>
      <c r="D59" s="196" t="s">
        <v>1310</v>
      </c>
      <c r="E59" s="196" t="s">
        <v>990</v>
      </c>
      <c r="F59" s="243">
        <v>1062963</v>
      </c>
    </row>
    <row r="60" spans="1:6" ht="15.75" thickBot="1">
      <c r="A60" s="25" t="s">
        <v>1700</v>
      </c>
      <c r="B60" s="25"/>
      <c r="C60" s="196" t="s">
        <v>1311</v>
      </c>
      <c r="D60" s="196" t="s">
        <v>1312</v>
      </c>
      <c r="E60" s="196" t="s">
        <v>1241</v>
      </c>
      <c r="F60" s="243">
        <v>198824</v>
      </c>
    </row>
    <row r="61" spans="1:6" ht="15.75" thickBot="1">
      <c r="A61" s="25" t="s">
        <v>1701</v>
      </c>
      <c r="B61" s="25"/>
      <c r="C61" s="196" t="s">
        <v>1391</v>
      </c>
      <c r="D61" s="201" t="s">
        <v>1392</v>
      </c>
      <c r="E61" s="196" t="s">
        <v>1246</v>
      </c>
      <c r="F61" s="243">
        <v>338886.56</v>
      </c>
    </row>
    <row r="62" spans="1:6" ht="15.75" thickBot="1">
      <c r="A62" s="25"/>
      <c r="B62" s="25"/>
      <c r="C62" s="25"/>
      <c r="D62" s="25"/>
      <c r="E62" s="25"/>
      <c r="F62" s="138"/>
    </row>
    <row r="63" spans="1:6" ht="15.75" thickBot="1">
      <c r="A63" s="25"/>
      <c r="B63" s="25"/>
      <c r="C63" s="25"/>
      <c r="D63" s="25"/>
      <c r="E63" s="25"/>
      <c r="F63" s="26"/>
    </row>
    <row r="64" spans="1:6" ht="15.75" thickBot="1">
      <c r="A64" s="25"/>
      <c r="B64" s="25"/>
      <c r="C64" s="25"/>
      <c r="D64" s="25"/>
      <c r="E64" s="25"/>
      <c r="F64" s="26"/>
    </row>
    <row r="65" spans="1:6" ht="30.75" thickBot="1">
      <c r="A65" s="66" t="s">
        <v>73</v>
      </c>
      <c r="B65" s="67" t="s">
        <v>91</v>
      </c>
      <c r="C65" s="68"/>
      <c r="D65" s="68"/>
      <c r="E65" s="68"/>
      <c r="F65" s="65"/>
    </row>
    <row r="66" spans="1:6" ht="15.75" thickBot="1">
      <c r="A66" s="25" t="s">
        <v>75</v>
      </c>
      <c r="B66" s="25"/>
      <c r="C66" s="25"/>
      <c r="D66" s="25"/>
      <c r="E66" s="25"/>
      <c r="F66" s="26"/>
    </row>
    <row r="67" spans="1:6" ht="15.75" thickBot="1">
      <c r="A67" s="25" t="s">
        <v>76</v>
      </c>
      <c r="B67" s="25"/>
      <c r="C67" s="25"/>
      <c r="D67" s="25"/>
      <c r="E67" s="25"/>
      <c r="F67" s="26"/>
    </row>
    <row r="68" spans="1:6" ht="15.75" thickBot="1">
      <c r="A68" s="62">
        <v>3</v>
      </c>
      <c r="B68" s="25" t="s">
        <v>83</v>
      </c>
      <c r="C68" s="25"/>
      <c r="D68" s="25"/>
      <c r="E68" s="25"/>
      <c r="F68" s="138">
        <f>F69</f>
        <v>18192564</v>
      </c>
    </row>
    <row r="69" spans="1:6" ht="15.75" thickBot="1">
      <c r="A69" s="25" t="s">
        <v>65</v>
      </c>
      <c r="B69" s="25" t="s">
        <v>84</v>
      </c>
      <c r="C69" s="25"/>
      <c r="D69" s="25"/>
      <c r="E69" s="25"/>
      <c r="F69" s="138">
        <f>SUM(F70:F115)</f>
        <v>18192564</v>
      </c>
    </row>
    <row r="70" spans="1:6" ht="15.75" thickBot="1">
      <c r="A70" s="25" t="s">
        <v>67</v>
      </c>
      <c r="B70" s="25"/>
      <c r="C70" s="196" t="s">
        <v>1313</v>
      </c>
      <c r="D70" s="201" t="s">
        <v>1314</v>
      </c>
      <c r="E70" s="196" t="s">
        <v>1136</v>
      </c>
      <c r="F70" s="243">
        <v>308482</v>
      </c>
    </row>
    <row r="71" spans="1:6" ht="15.75" thickBot="1">
      <c r="A71" s="25" t="s">
        <v>68</v>
      </c>
      <c r="B71" s="25"/>
      <c r="C71" s="196" t="s">
        <v>1315</v>
      </c>
      <c r="D71" s="201" t="s">
        <v>1314</v>
      </c>
      <c r="E71" s="196" t="s">
        <v>1136</v>
      </c>
      <c r="F71" s="243">
        <v>616388</v>
      </c>
    </row>
    <row r="72" spans="1:6" ht="15.75" thickBot="1">
      <c r="A72" s="25" t="s">
        <v>1665</v>
      </c>
      <c r="B72" s="25"/>
      <c r="C72" s="196" t="s">
        <v>1316</v>
      </c>
      <c r="D72" s="201" t="s">
        <v>1317</v>
      </c>
      <c r="E72" s="196" t="s">
        <v>1241</v>
      </c>
      <c r="F72" s="243">
        <v>133865</v>
      </c>
    </row>
    <row r="73" spans="1:6" ht="15.75" thickBot="1">
      <c r="A73" s="25" t="s">
        <v>1666</v>
      </c>
      <c r="B73" s="25"/>
      <c r="C73" s="196" t="s">
        <v>1316</v>
      </c>
      <c r="D73" s="201" t="s">
        <v>1318</v>
      </c>
      <c r="E73" s="196" t="s">
        <v>1241</v>
      </c>
      <c r="F73" s="243">
        <v>638129</v>
      </c>
    </row>
    <row r="74" spans="1:6" ht="30.75" thickBot="1">
      <c r="A74" s="25" t="s">
        <v>1667</v>
      </c>
      <c r="B74" s="25"/>
      <c r="C74" s="196" t="s">
        <v>1319</v>
      </c>
      <c r="D74" s="201" t="s">
        <v>1308</v>
      </c>
      <c r="E74" s="196" t="s">
        <v>1236</v>
      </c>
      <c r="F74" s="243">
        <v>984000</v>
      </c>
    </row>
    <row r="75" spans="1:6" ht="15.75" thickBot="1">
      <c r="A75" s="25" t="s">
        <v>1668</v>
      </c>
      <c r="B75" s="25"/>
      <c r="C75" s="196" t="s">
        <v>1320</v>
      </c>
      <c r="D75" s="201" t="s">
        <v>1321</v>
      </c>
      <c r="E75" s="196" t="s">
        <v>1139</v>
      </c>
      <c r="F75" s="243">
        <v>1205026</v>
      </c>
    </row>
    <row r="76" spans="1:6" ht="15.75" thickBot="1">
      <c r="A76" s="25" t="s">
        <v>1669</v>
      </c>
      <c r="B76" s="25"/>
      <c r="C76" s="196" t="s">
        <v>1322</v>
      </c>
      <c r="D76" s="201" t="s">
        <v>1323</v>
      </c>
      <c r="E76" s="196" t="s">
        <v>1139</v>
      </c>
      <c r="F76" s="243">
        <v>299174</v>
      </c>
    </row>
    <row r="77" spans="1:6" ht="15.75" thickBot="1">
      <c r="A77" s="25" t="s">
        <v>1670</v>
      </c>
      <c r="B77" s="25"/>
      <c r="C77" s="196" t="s">
        <v>1324</v>
      </c>
      <c r="D77" s="201" t="s">
        <v>1325</v>
      </c>
      <c r="E77" s="196" t="s">
        <v>1137</v>
      </c>
      <c r="F77" s="243">
        <v>40639</v>
      </c>
    </row>
    <row r="78" spans="1:6" ht="15.75" thickBot="1">
      <c r="A78" s="25" t="s">
        <v>1671</v>
      </c>
      <c r="B78" s="25"/>
      <c r="C78" s="196" t="s">
        <v>1326</v>
      </c>
      <c r="D78" s="201" t="s">
        <v>1327</v>
      </c>
      <c r="E78" s="196" t="s">
        <v>1137</v>
      </c>
      <c r="F78" s="243">
        <v>725700</v>
      </c>
    </row>
    <row r="79" spans="1:6" ht="15.75" thickBot="1">
      <c r="A79" s="25" t="s">
        <v>1672</v>
      </c>
      <c r="B79" s="25"/>
      <c r="C79" s="196" t="s">
        <v>1328</v>
      </c>
      <c r="D79" s="201" t="s">
        <v>1329</v>
      </c>
      <c r="E79" s="196" t="s">
        <v>1137</v>
      </c>
      <c r="F79" s="243">
        <v>253995</v>
      </c>
    </row>
    <row r="80" spans="1:6" ht="15.75" thickBot="1">
      <c r="A80" s="25" t="s">
        <v>1673</v>
      </c>
      <c r="B80" s="25"/>
      <c r="C80" s="196" t="s">
        <v>1330</v>
      </c>
      <c r="D80" s="201" t="s">
        <v>1331</v>
      </c>
      <c r="E80" s="196" t="s">
        <v>1137</v>
      </c>
      <c r="F80" s="243">
        <v>59000</v>
      </c>
    </row>
    <row r="81" spans="1:6" ht="15.75" thickBot="1">
      <c r="A81" s="25" t="s">
        <v>1674</v>
      </c>
      <c r="B81" s="25"/>
      <c r="C81" s="196" t="s">
        <v>1332</v>
      </c>
      <c r="D81" s="201" t="s">
        <v>1333</v>
      </c>
      <c r="E81" s="196" t="s">
        <v>1139</v>
      </c>
      <c r="F81" s="243">
        <v>254799</v>
      </c>
    </row>
    <row r="82" spans="1:6" ht="15.75" thickBot="1">
      <c r="A82" s="25" t="s">
        <v>1675</v>
      </c>
      <c r="B82" s="25"/>
      <c r="C82" s="196" t="s">
        <v>1334</v>
      </c>
      <c r="D82" s="201" t="s">
        <v>1335</v>
      </c>
      <c r="E82" s="196" t="s">
        <v>1336</v>
      </c>
      <c r="F82" s="243">
        <v>1233690</v>
      </c>
    </row>
    <row r="83" spans="1:6" ht="15.75" thickBot="1">
      <c r="A83" s="25" t="s">
        <v>1676</v>
      </c>
      <c r="B83" s="25"/>
      <c r="C83" s="196" t="s">
        <v>1337</v>
      </c>
      <c r="D83" s="201" t="s">
        <v>1338</v>
      </c>
      <c r="E83" s="196" t="s">
        <v>1336</v>
      </c>
      <c r="F83" s="243">
        <v>184500</v>
      </c>
    </row>
    <row r="84" spans="1:6" ht="15.75" thickBot="1">
      <c r="A84" s="25" t="s">
        <v>1677</v>
      </c>
      <c r="B84" s="25"/>
      <c r="C84" s="196" t="s">
        <v>1339</v>
      </c>
      <c r="D84" s="196" t="s">
        <v>1340</v>
      </c>
      <c r="E84" s="196" t="s">
        <v>1136</v>
      </c>
      <c r="F84" s="243">
        <v>57000</v>
      </c>
    </row>
    <row r="85" spans="1:6" ht="15.75" thickBot="1">
      <c r="A85" s="25" t="s">
        <v>1678</v>
      </c>
      <c r="B85" s="25"/>
      <c r="C85" s="196" t="s">
        <v>1341</v>
      </c>
      <c r="D85" s="196" t="s">
        <v>1342</v>
      </c>
      <c r="E85" s="196" t="s">
        <v>1137</v>
      </c>
      <c r="F85" s="243">
        <v>430500</v>
      </c>
    </row>
    <row r="86" spans="1:6" ht="15.75" thickBot="1">
      <c r="A86" s="25" t="s">
        <v>1679</v>
      </c>
      <c r="B86" s="25"/>
      <c r="C86" s="196" t="s">
        <v>1343</v>
      </c>
      <c r="D86" s="196">
        <v>16655</v>
      </c>
      <c r="E86" s="196" t="s">
        <v>1138</v>
      </c>
      <c r="F86" s="243">
        <v>364000</v>
      </c>
    </row>
    <row r="87" spans="1:6" ht="15.75" thickBot="1">
      <c r="A87" s="25" t="s">
        <v>1680</v>
      </c>
      <c r="B87" s="25"/>
      <c r="C87" s="196" t="s">
        <v>1344</v>
      </c>
      <c r="D87" s="196" t="s">
        <v>1345</v>
      </c>
      <c r="E87" s="196" t="s">
        <v>1137</v>
      </c>
      <c r="F87" s="243">
        <v>290988</v>
      </c>
    </row>
    <row r="88" spans="1:6" ht="15.75" thickBot="1">
      <c r="A88" s="25" t="s">
        <v>1702</v>
      </c>
      <c r="B88" s="25"/>
      <c r="C88" s="196" t="s">
        <v>1346</v>
      </c>
      <c r="D88" s="196">
        <v>2020022</v>
      </c>
      <c r="E88" s="196" t="s">
        <v>1136</v>
      </c>
      <c r="F88" s="243">
        <v>431874</v>
      </c>
    </row>
    <row r="89" spans="1:6" ht="15.75" thickBot="1">
      <c r="A89" s="25" t="s">
        <v>1703</v>
      </c>
      <c r="B89" s="25"/>
      <c r="C89" s="196" t="s">
        <v>1347</v>
      </c>
      <c r="D89" s="196" t="s">
        <v>1348</v>
      </c>
      <c r="E89" s="196" t="s">
        <v>1136</v>
      </c>
      <c r="F89" s="243">
        <v>509612</v>
      </c>
    </row>
    <row r="90" spans="1:6" ht="15.75" thickBot="1">
      <c r="A90" s="25" t="s">
        <v>1704</v>
      </c>
      <c r="B90" s="25"/>
      <c r="C90" s="196" t="s">
        <v>1349</v>
      </c>
      <c r="D90" s="196" t="s">
        <v>1350</v>
      </c>
      <c r="E90" s="196" t="s">
        <v>1136</v>
      </c>
      <c r="F90" s="243">
        <v>1455818</v>
      </c>
    </row>
    <row r="91" spans="1:6" ht="15.75" thickBot="1">
      <c r="A91" s="25" t="s">
        <v>1705</v>
      </c>
      <c r="B91" s="25"/>
      <c r="C91" s="196" t="s">
        <v>1351</v>
      </c>
      <c r="D91" s="196" t="s">
        <v>1352</v>
      </c>
      <c r="E91" s="196" t="s">
        <v>1136</v>
      </c>
      <c r="F91" s="243">
        <v>218300</v>
      </c>
    </row>
    <row r="92" spans="1:6" ht="15.75" thickBot="1">
      <c r="A92" s="25" t="s">
        <v>1706</v>
      </c>
      <c r="B92" s="25"/>
      <c r="C92" s="196" t="s">
        <v>1353</v>
      </c>
      <c r="D92" s="196" t="s">
        <v>1354</v>
      </c>
      <c r="E92" s="196" t="s">
        <v>1136</v>
      </c>
      <c r="F92" s="243">
        <v>546001</v>
      </c>
    </row>
    <row r="93" spans="1:6" ht="15.75" thickBot="1">
      <c r="A93" s="25" t="s">
        <v>1707</v>
      </c>
      <c r="B93" s="25"/>
      <c r="C93" s="196" t="s">
        <v>1355</v>
      </c>
      <c r="D93" s="196" t="s">
        <v>1356</v>
      </c>
      <c r="E93" s="196" t="s">
        <v>1136</v>
      </c>
      <c r="F93" s="243">
        <v>726924</v>
      </c>
    </row>
    <row r="94" spans="1:6" ht="15.75" thickBot="1">
      <c r="A94" s="25" t="s">
        <v>1708</v>
      </c>
      <c r="B94" s="25"/>
      <c r="C94" s="196" t="s">
        <v>1357</v>
      </c>
      <c r="D94" s="196" t="s">
        <v>1358</v>
      </c>
      <c r="E94" s="196" t="s">
        <v>1136</v>
      </c>
      <c r="F94" s="243">
        <v>290280</v>
      </c>
    </row>
    <row r="95" spans="1:6" ht="15.75" thickBot="1">
      <c r="A95" s="25" t="s">
        <v>1709</v>
      </c>
      <c r="B95" s="25"/>
      <c r="C95" s="196" t="s">
        <v>1359</v>
      </c>
      <c r="D95" s="196" t="s">
        <v>1360</v>
      </c>
      <c r="E95" s="196" t="s">
        <v>1136</v>
      </c>
      <c r="F95" s="243">
        <v>544275</v>
      </c>
    </row>
    <row r="96" spans="1:6" ht="15.75" thickBot="1">
      <c r="A96" s="25" t="s">
        <v>1710</v>
      </c>
      <c r="B96" s="25"/>
      <c r="C96" s="196" t="s">
        <v>1646</v>
      </c>
      <c r="D96" s="196" t="s">
        <v>1361</v>
      </c>
      <c r="E96" s="196" t="s">
        <v>1136</v>
      </c>
      <c r="F96" s="243">
        <v>218405</v>
      </c>
    </row>
    <row r="97" spans="1:6" ht="15.75" thickBot="1">
      <c r="A97" s="25" t="s">
        <v>1711</v>
      </c>
      <c r="B97" s="25"/>
      <c r="C97" s="196" t="s">
        <v>1362</v>
      </c>
      <c r="D97" s="196" t="s">
        <v>1363</v>
      </c>
      <c r="E97" s="196" t="s">
        <v>1136</v>
      </c>
      <c r="F97" s="243">
        <v>95189</v>
      </c>
    </row>
    <row r="98" spans="1:6" ht="15.75" thickBot="1">
      <c r="A98" s="25" t="s">
        <v>1712</v>
      </c>
      <c r="B98" s="25"/>
      <c r="C98" s="196" t="s">
        <v>1364</v>
      </c>
      <c r="D98" s="196" t="s">
        <v>1647</v>
      </c>
      <c r="E98" s="196" t="s">
        <v>1136</v>
      </c>
      <c r="F98" s="243">
        <v>176247</v>
      </c>
    </row>
    <row r="99" spans="1:6" ht="15.75" thickBot="1">
      <c r="A99" s="25" t="s">
        <v>1713</v>
      </c>
      <c r="B99" s="25"/>
      <c r="C99" s="196" t="s">
        <v>1365</v>
      </c>
      <c r="D99" s="244">
        <v>6</v>
      </c>
      <c r="E99" s="196" t="s">
        <v>1136</v>
      </c>
      <c r="F99" s="243">
        <v>303548</v>
      </c>
    </row>
    <row r="100" spans="1:6" ht="15.75" thickBot="1">
      <c r="A100" s="25" t="s">
        <v>1714</v>
      </c>
      <c r="B100" s="25"/>
      <c r="C100" s="196" t="s">
        <v>1366</v>
      </c>
      <c r="D100" s="196" t="s">
        <v>1367</v>
      </c>
      <c r="E100" s="196" t="s">
        <v>1136</v>
      </c>
      <c r="F100" s="243">
        <v>509592</v>
      </c>
    </row>
    <row r="101" spans="1:6" ht="15.75" thickBot="1">
      <c r="A101" s="25" t="s">
        <v>1715</v>
      </c>
      <c r="B101" s="25"/>
      <c r="C101" s="196" t="s">
        <v>1368</v>
      </c>
      <c r="D101" s="201" t="s">
        <v>1369</v>
      </c>
      <c r="E101" s="196" t="s">
        <v>1136</v>
      </c>
      <c r="F101" s="243">
        <v>61000</v>
      </c>
    </row>
    <row r="102" spans="1:6" ht="15.75" thickBot="1">
      <c r="A102" s="25" t="s">
        <v>1716</v>
      </c>
      <c r="B102" s="25"/>
      <c r="C102" s="196" t="s">
        <v>1370</v>
      </c>
      <c r="D102" s="201" t="s">
        <v>1371</v>
      </c>
      <c r="E102" s="196" t="s">
        <v>1136</v>
      </c>
      <c r="F102" s="243">
        <v>614323</v>
      </c>
    </row>
    <row r="103" spans="1:6" ht="15.75" thickBot="1">
      <c r="A103" s="25" t="s">
        <v>1717</v>
      </c>
      <c r="B103" s="25"/>
      <c r="C103" s="196" t="s">
        <v>1372</v>
      </c>
      <c r="D103" s="201" t="s">
        <v>1373</v>
      </c>
      <c r="E103" s="196" t="s">
        <v>1136</v>
      </c>
      <c r="F103" s="243">
        <v>290044</v>
      </c>
    </row>
    <row r="104" spans="1:6" ht="15.75" thickBot="1">
      <c r="A104" s="25" t="s">
        <v>1718</v>
      </c>
      <c r="B104" s="25"/>
      <c r="C104" s="196" t="s">
        <v>1374</v>
      </c>
      <c r="D104" s="201" t="s">
        <v>1375</v>
      </c>
      <c r="E104" s="196" t="s">
        <v>1136</v>
      </c>
      <c r="F104" s="243">
        <v>725700</v>
      </c>
    </row>
    <row r="105" spans="1:6" ht="15.75" thickBot="1">
      <c r="A105" s="25" t="s">
        <v>1719</v>
      </c>
      <c r="B105" s="25"/>
      <c r="C105" s="196" t="s">
        <v>1376</v>
      </c>
      <c r="D105" s="244">
        <v>200037</v>
      </c>
      <c r="E105" s="196" t="s">
        <v>1377</v>
      </c>
      <c r="F105" s="243">
        <v>120000</v>
      </c>
    </row>
    <row r="106" spans="1:6" ht="15.75" thickBot="1">
      <c r="A106" s="25" t="s">
        <v>1720</v>
      </c>
      <c r="B106" s="25"/>
      <c r="C106" s="196" t="s">
        <v>1378</v>
      </c>
      <c r="D106" s="244">
        <v>200026</v>
      </c>
      <c r="E106" s="196" t="s">
        <v>1377</v>
      </c>
      <c r="F106" s="243">
        <v>145140</v>
      </c>
    </row>
    <row r="107" spans="1:6" ht="15.75" thickBot="1">
      <c r="A107" s="25" t="s">
        <v>1721</v>
      </c>
      <c r="B107" s="25"/>
      <c r="C107" s="196" t="s">
        <v>1385</v>
      </c>
      <c r="D107" s="196" t="s">
        <v>1386</v>
      </c>
      <c r="E107" s="196" t="s">
        <v>1387</v>
      </c>
      <c r="F107" s="243">
        <v>728001</v>
      </c>
    </row>
    <row r="108" spans="1:6" ht="15.75" thickBot="1">
      <c r="A108" s="25" t="s">
        <v>1722</v>
      </c>
      <c r="B108" s="25"/>
      <c r="C108" s="196" t="s">
        <v>1438</v>
      </c>
      <c r="D108" s="196" t="s">
        <v>1439</v>
      </c>
      <c r="E108" s="196" t="s">
        <v>1235</v>
      </c>
      <c r="F108" s="243">
        <v>360328</v>
      </c>
    </row>
    <row r="109" spans="1:6" ht="15.75" thickBot="1">
      <c r="A109" s="25" t="s">
        <v>1723</v>
      </c>
      <c r="B109" s="25"/>
      <c r="C109" s="196" t="s">
        <v>1492</v>
      </c>
      <c r="D109" s="196" t="s">
        <v>1493</v>
      </c>
      <c r="E109" s="196" t="s">
        <v>1494</v>
      </c>
      <c r="F109" s="243">
        <v>216176</v>
      </c>
    </row>
    <row r="110" spans="1:6" s="229" customFormat="1" ht="15.75" thickBot="1">
      <c r="A110" s="25" t="s">
        <v>1724</v>
      </c>
      <c r="B110" s="251"/>
      <c r="C110" s="196" t="s">
        <v>1645</v>
      </c>
      <c r="D110" s="196" t="s">
        <v>1644</v>
      </c>
      <c r="E110" s="196" t="s">
        <v>1136</v>
      </c>
      <c r="F110" s="243">
        <v>92250</v>
      </c>
    </row>
    <row r="111" spans="1:6" ht="15.75" thickBot="1">
      <c r="A111" s="25" t="s">
        <v>1725</v>
      </c>
      <c r="B111" s="25"/>
      <c r="C111" s="196" t="s">
        <v>1502</v>
      </c>
      <c r="D111" s="196" t="s">
        <v>1503</v>
      </c>
      <c r="E111" s="196" t="s">
        <v>1138</v>
      </c>
      <c r="F111" s="243">
        <v>123390</v>
      </c>
    </row>
    <row r="112" spans="1:6" ht="15.75" thickBot="1">
      <c r="A112" s="25" t="s">
        <v>1726</v>
      </c>
      <c r="B112" s="25"/>
      <c r="C112" s="196" t="s">
        <v>1504</v>
      </c>
      <c r="D112" s="196" t="s">
        <v>1505</v>
      </c>
      <c r="E112" s="196" t="s">
        <v>1138</v>
      </c>
      <c r="F112" s="243">
        <v>364000</v>
      </c>
    </row>
    <row r="113" spans="1:6" ht="15.75" thickBot="1">
      <c r="A113" s="25" t="s">
        <v>1727</v>
      </c>
      <c r="B113" s="25"/>
      <c r="C113" s="196" t="s">
        <v>1506</v>
      </c>
      <c r="D113" s="196" t="s">
        <v>1507</v>
      </c>
      <c r="E113" s="196" t="s">
        <v>1139</v>
      </c>
      <c r="F113" s="243">
        <v>185424</v>
      </c>
    </row>
    <row r="114" spans="1:6" ht="15.75" thickBot="1">
      <c r="A114" s="25" t="s">
        <v>1728</v>
      </c>
      <c r="B114" s="25"/>
      <c r="C114" s="196" t="s">
        <v>1511</v>
      </c>
      <c r="D114" s="196" t="s">
        <v>1508</v>
      </c>
      <c r="E114" s="196" t="s">
        <v>990</v>
      </c>
      <c r="F114" s="243">
        <v>30000</v>
      </c>
    </row>
    <row r="115" spans="1:6" ht="15.75" thickBot="1">
      <c r="A115" s="25" t="s">
        <v>1729</v>
      </c>
      <c r="B115" s="25"/>
      <c r="C115" s="196" t="s">
        <v>1655</v>
      </c>
      <c r="D115" s="201" t="s">
        <v>1656</v>
      </c>
      <c r="E115" s="196" t="s">
        <v>1136</v>
      </c>
      <c r="F115" s="243">
        <v>30848</v>
      </c>
    </row>
    <row r="116" spans="1:6" ht="15.75" thickBot="1">
      <c r="A116" s="25"/>
      <c r="B116" s="25"/>
      <c r="C116" s="25"/>
      <c r="D116" s="25"/>
      <c r="E116" s="25"/>
      <c r="F116" s="138"/>
    </row>
    <row r="117" spans="1:6" ht="15.75" thickBot="1">
      <c r="A117" s="25"/>
      <c r="B117" s="25"/>
      <c r="C117" s="25"/>
      <c r="D117" s="25"/>
      <c r="E117" s="25"/>
      <c r="F117" s="138"/>
    </row>
    <row r="118" spans="1:6" ht="15.75" thickBot="1">
      <c r="A118" s="25"/>
      <c r="B118" s="25"/>
      <c r="C118" s="25"/>
      <c r="D118" s="25"/>
      <c r="E118" s="25"/>
      <c r="F118" s="138"/>
    </row>
    <row r="119" spans="1:6" ht="15.75" thickBot="1">
      <c r="A119" s="25"/>
      <c r="B119" s="25"/>
      <c r="C119" s="25"/>
      <c r="D119" s="25"/>
      <c r="E119" s="25"/>
      <c r="F119" s="138"/>
    </row>
    <row r="120" spans="1:6" ht="15.75" thickBot="1">
      <c r="A120" s="25"/>
      <c r="B120" s="25"/>
      <c r="C120" s="25"/>
      <c r="D120" s="25"/>
      <c r="E120" s="25"/>
      <c r="F120" s="138"/>
    </row>
    <row r="121" spans="1:6" ht="15.75" thickBot="1">
      <c r="A121" s="25"/>
      <c r="B121" s="25"/>
      <c r="C121" s="25"/>
      <c r="D121" s="25"/>
      <c r="E121" s="25"/>
      <c r="F121" s="138"/>
    </row>
    <row r="122" spans="1:6" ht="15.75" thickBot="1">
      <c r="A122" s="25"/>
      <c r="B122" s="25"/>
      <c r="C122" s="25"/>
      <c r="D122" s="25"/>
      <c r="E122" s="25"/>
      <c r="F122" s="26"/>
    </row>
    <row r="123" spans="1:6" ht="45.75" thickBot="1">
      <c r="A123" s="62">
        <v>4</v>
      </c>
      <c r="B123" s="25" t="s">
        <v>85</v>
      </c>
      <c r="C123" s="25"/>
      <c r="D123" s="25"/>
      <c r="E123" s="25"/>
      <c r="F123" s="26"/>
    </row>
    <row r="124" spans="1:6" ht="15.75" thickBot="1">
      <c r="A124" s="25" t="s">
        <v>86</v>
      </c>
      <c r="B124" s="57" t="s">
        <v>94</v>
      </c>
      <c r="C124" s="25"/>
      <c r="D124" s="25"/>
      <c r="E124" s="25"/>
      <c r="F124" s="26"/>
    </row>
    <row r="125" spans="1:6" ht="15.75" thickBot="1">
      <c r="A125" s="25" t="s">
        <v>87</v>
      </c>
      <c r="B125" s="25"/>
      <c r="C125" s="25"/>
      <c r="D125" s="25"/>
      <c r="E125" s="25"/>
      <c r="F125" s="26"/>
    </row>
    <row r="126" spans="1:6" ht="15.75" thickBot="1">
      <c r="A126" s="25" t="s">
        <v>69</v>
      </c>
      <c r="B126" s="25"/>
      <c r="C126" s="25"/>
      <c r="D126" s="25"/>
      <c r="E126" s="25"/>
      <c r="F126" s="26"/>
    </row>
    <row r="127" spans="1:6" ht="15.75" thickBot="1">
      <c r="A127" s="25" t="s">
        <v>88</v>
      </c>
      <c r="B127" s="57" t="s">
        <v>95</v>
      </c>
      <c r="C127" s="25"/>
      <c r="D127" s="25"/>
      <c r="E127" s="25"/>
      <c r="F127" s="26"/>
    </row>
    <row r="128" spans="1:6" ht="15.75" thickBot="1">
      <c r="A128" s="25" t="s">
        <v>87</v>
      </c>
      <c r="B128" s="25"/>
      <c r="C128" s="25"/>
      <c r="D128" s="25"/>
      <c r="E128" s="25"/>
      <c r="F128" s="26"/>
    </row>
    <row r="129" spans="1:6" ht="15.75" thickBot="1">
      <c r="A129" s="25" t="s">
        <v>69</v>
      </c>
      <c r="B129" s="25"/>
      <c r="C129" s="226"/>
      <c r="D129" s="226"/>
      <c r="E129" s="227"/>
      <c r="F129" s="138">
        <f>F5+F18+F68+F122</f>
        <v>57138397.159999996</v>
      </c>
    </row>
    <row r="130" spans="1:6" ht="15.75" customHeight="1" thickBot="1">
      <c r="A130" s="225" t="s">
        <v>89</v>
      </c>
      <c r="B130" s="226"/>
      <c r="F130" s="146"/>
    </row>
  </sheetData>
  <mergeCells count="2">
    <mergeCell ref="A1:F1"/>
    <mergeCell ref="A2:F2"/>
  </mergeCells>
  <pageMargins left="0.7" right="0.7" top="0.75" bottom="0.75" header="0.3" footer="0.3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D9"/>
  <sheetViews>
    <sheetView showGridLines="0" view="pageBreakPreview" zoomScale="120" zoomScaleNormal="140" zoomScaleSheetLayoutView="120" workbookViewId="0">
      <selection activeCell="D9" sqref="D9"/>
    </sheetView>
  </sheetViews>
  <sheetFormatPr defaultRowHeight="15"/>
  <cols>
    <col min="1" max="1" width="4.85546875" customWidth="1"/>
    <col min="2" max="2" width="78.5703125" customWidth="1"/>
    <col min="3" max="3" width="18.85546875" customWidth="1"/>
    <col min="4" max="4" width="21.5703125" customWidth="1"/>
  </cols>
  <sheetData>
    <row r="1" spans="1:4" ht="15.75">
      <c r="A1" s="294" t="s">
        <v>103</v>
      </c>
      <c r="B1" s="253"/>
      <c r="C1" s="253"/>
      <c r="D1" s="253"/>
    </row>
    <row r="2" spans="1:4" ht="8.4499999999999993" customHeight="1" thickBot="1">
      <c r="A2" s="289"/>
      <c r="B2" s="289"/>
      <c r="C2" s="289"/>
      <c r="D2" s="289"/>
    </row>
    <row r="3" spans="1:4" ht="45.75" thickBot="1">
      <c r="A3" s="70" t="s">
        <v>34</v>
      </c>
      <c r="B3" s="71" t="s">
        <v>96</v>
      </c>
      <c r="C3" s="44" t="s">
        <v>97</v>
      </c>
      <c r="D3" s="45" t="s">
        <v>98</v>
      </c>
    </row>
    <row r="4" spans="1:4" ht="15.75" thickBot="1">
      <c r="A4" s="18">
        <v>1</v>
      </c>
      <c r="B4" s="18">
        <v>2</v>
      </c>
      <c r="C4" s="18">
        <v>3</v>
      </c>
      <c r="D4" s="21">
        <v>4</v>
      </c>
    </row>
    <row r="5" spans="1:4" ht="30.75" thickBot="1">
      <c r="A5" s="23">
        <v>1</v>
      </c>
      <c r="B5" s="25" t="s">
        <v>99</v>
      </c>
      <c r="C5" s="25"/>
      <c r="D5" s="138">
        <f>'5.'!F5</f>
        <v>827798</v>
      </c>
    </row>
    <row r="6" spans="1:4" ht="30.75" thickBot="1">
      <c r="A6" s="23">
        <v>2</v>
      </c>
      <c r="B6" s="25" t="s">
        <v>100</v>
      </c>
      <c r="C6" s="25"/>
      <c r="D6" s="138">
        <f>'5.'!F19+'5.'!F38</f>
        <v>38118035.159999996</v>
      </c>
    </row>
    <row r="7" spans="1:4" ht="15.75" thickBot="1">
      <c r="A7" s="23">
        <v>3</v>
      </c>
      <c r="B7" s="25" t="s">
        <v>101</v>
      </c>
      <c r="C7" s="25"/>
      <c r="D7" s="138">
        <f>'5.'!F68</f>
        <v>18192564</v>
      </c>
    </row>
    <row r="8" spans="1:4" ht="15.75" thickBot="1">
      <c r="A8" s="23">
        <v>4</v>
      </c>
      <c r="B8" s="25" t="s">
        <v>102</v>
      </c>
      <c r="C8" s="25"/>
      <c r="D8" s="47">
        <v>0</v>
      </c>
    </row>
    <row r="9" spans="1:4" ht="15.75" thickBot="1">
      <c r="A9" s="300" t="s">
        <v>14</v>
      </c>
      <c r="B9" s="302"/>
      <c r="C9" s="25"/>
      <c r="D9" s="138">
        <f>D5+D6+D7+D8</f>
        <v>57138397.159999996</v>
      </c>
    </row>
  </sheetData>
  <mergeCells count="3">
    <mergeCell ref="A9:B9"/>
    <mergeCell ref="A1:D1"/>
    <mergeCell ref="A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7</vt:i4>
      </vt:variant>
    </vt:vector>
  </HeadingPairs>
  <TitlesOfParts>
    <vt:vector size="47" baseType="lpstr">
      <vt:lpstr>Извештаи</vt:lpstr>
      <vt:lpstr>1.1.</vt:lpstr>
      <vt:lpstr>1.2.</vt:lpstr>
      <vt:lpstr>2.</vt:lpstr>
      <vt:lpstr>3.</vt:lpstr>
      <vt:lpstr>4.1.</vt:lpstr>
      <vt:lpstr>4.2.</vt:lpstr>
      <vt:lpstr>5.</vt:lpstr>
      <vt:lpstr>6.</vt:lpstr>
      <vt:lpstr>7.</vt:lpstr>
      <vt:lpstr>8.</vt:lpstr>
      <vt:lpstr>9.</vt:lpstr>
      <vt:lpstr>10.</vt:lpstr>
      <vt:lpstr>ST.1</vt:lpstr>
      <vt:lpstr>ST.2</vt:lpstr>
      <vt:lpstr>ST.3</vt:lpstr>
      <vt:lpstr>ST.4</vt:lpstr>
      <vt:lpstr>ST.5</vt:lpstr>
      <vt:lpstr>ST.6</vt:lpstr>
      <vt:lpstr>ST.7</vt:lpstr>
      <vt:lpstr>ST.8</vt:lpstr>
      <vt:lpstr>ST.9</vt:lpstr>
      <vt:lpstr>ST.10</vt:lpstr>
      <vt:lpstr>ST.11</vt:lpstr>
      <vt:lpstr>ST.12</vt:lpstr>
      <vt:lpstr>ST.13</vt:lpstr>
      <vt:lpstr>ST.14</vt:lpstr>
      <vt:lpstr>ST.15</vt:lpstr>
      <vt:lpstr>ST.16</vt:lpstr>
      <vt:lpstr>ST.17</vt:lpstr>
      <vt:lpstr>ST.18</vt:lpstr>
      <vt:lpstr>ST.19</vt:lpstr>
      <vt:lpstr>ST.20</vt:lpstr>
      <vt:lpstr>ST.21</vt:lpstr>
      <vt:lpstr>ST.22</vt:lpstr>
      <vt:lpstr>ST.23</vt:lpstr>
      <vt:lpstr>ST.24</vt:lpstr>
      <vt:lpstr>ST.25</vt:lpstr>
      <vt:lpstr>11.</vt:lpstr>
      <vt:lpstr>Sheet1</vt:lpstr>
      <vt:lpstr>'1.1.'!Print_Area</vt:lpstr>
      <vt:lpstr>'1.2.'!Print_Area</vt:lpstr>
      <vt:lpstr>'8.'!Print_Area</vt:lpstr>
      <vt:lpstr>ST.15!Print_Area</vt:lpstr>
      <vt:lpstr>ST.23!Print_Area</vt:lpstr>
      <vt:lpstr>ST.5!Print_Area</vt:lpstr>
      <vt:lpstr>Извештаи!Print_Area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2022-06-28T12:10:37Z</dcterms:modified>
</cp:coreProperties>
</file>